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R:\Committees\PCDS\Meetings\2023-04-12 PCDS\"/>
    </mc:Choice>
  </mc:AlternateContent>
  <xr:revisionPtr revIDLastSave="0" documentId="13_ncr:1_{A7CECCD7-EFC9-44AB-8641-196A47D081E2}" xr6:coauthVersionLast="47" xr6:coauthVersionMax="47" xr10:uidLastSave="{00000000-0000-0000-0000-000000000000}"/>
  <bookViews>
    <workbookView xWindow="-120" yWindow="-120" windowWidth="38640" windowHeight="21240" xr2:uid="{88B0730B-093E-4241-A5A6-B99F4EC3FBE0}"/>
  </bookViews>
  <sheets>
    <sheet name="Other Data Schedule" sheetId="1" r:id="rId1"/>
  </sheets>
  <definedNames>
    <definedName name="_xlnm._FilterDatabase" localSheetId="0" hidden="1">'Other Data Schedule'!$A$1:$Z$41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8" i="1" l="1"/>
  <c r="T28" i="1"/>
  <c r="U28" i="1" s="1"/>
  <c r="L28" i="1"/>
  <c r="X28" i="1" s="1"/>
  <c r="K28" i="1"/>
  <c r="V28" i="1" s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9" i="1"/>
  <c r="W20" i="1"/>
  <c r="W21" i="1"/>
  <c r="W22" i="1"/>
  <c r="W23" i="1"/>
  <c r="W24" i="1"/>
  <c r="W25" i="1"/>
  <c r="W26" i="1"/>
  <c r="W29" i="1"/>
  <c r="W30" i="1"/>
  <c r="W31" i="1"/>
  <c r="W32" i="1"/>
  <c r="W33" i="1"/>
  <c r="W36" i="1"/>
  <c r="W37" i="1"/>
  <c r="W38" i="1"/>
  <c r="W39" i="1"/>
  <c r="W40" i="1"/>
  <c r="W41" i="1"/>
  <c r="W2" i="1"/>
  <c r="L2" i="1"/>
  <c r="X2" i="1" s="1"/>
  <c r="L4" i="1"/>
  <c r="X4" i="1" s="1"/>
  <c r="L5" i="1"/>
  <c r="X5" i="1" s="1"/>
  <c r="L6" i="1"/>
  <c r="X6" i="1" s="1"/>
  <c r="L7" i="1"/>
  <c r="X7" i="1" s="1"/>
  <c r="L8" i="1"/>
  <c r="X8" i="1" s="1"/>
  <c r="L9" i="1"/>
  <c r="X9" i="1" s="1"/>
  <c r="L10" i="1"/>
  <c r="X10" i="1" s="1"/>
  <c r="L11" i="1"/>
  <c r="X11" i="1" s="1"/>
  <c r="L12" i="1"/>
  <c r="X12" i="1" s="1"/>
  <c r="L13" i="1"/>
  <c r="X13" i="1" s="1"/>
  <c r="L14" i="1"/>
  <c r="X14" i="1" s="1"/>
  <c r="L15" i="1"/>
  <c r="X15" i="1" s="1"/>
  <c r="L16" i="1"/>
  <c r="X16" i="1" s="1"/>
  <c r="L19" i="1"/>
  <c r="X19" i="1" s="1"/>
  <c r="L20" i="1"/>
  <c r="X20" i="1" s="1"/>
  <c r="L21" i="1"/>
  <c r="X21" i="1" s="1"/>
  <c r="L22" i="1"/>
  <c r="X22" i="1" s="1"/>
  <c r="L23" i="1"/>
  <c r="X23" i="1" s="1"/>
  <c r="L24" i="1"/>
  <c r="X24" i="1" s="1"/>
  <c r="L25" i="1"/>
  <c r="X25" i="1" s="1"/>
  <c r="L26" i="1"/>
  <c r="X26" i="1" s="1"/>
  <c r="L29" i="1"/>
  <c r="X29" i="1" s="1"/>
  <c r="L30" i="1"/>
  <c r="X30" i="1" s="1"/>
  <c r="L31" i="1"/>
  <c r="X31" i="1" s="1"/>
  <c r="L32" i="1"/>
  <c r="X32" i="1" s="1"/>
  <c r="L33" i="1"/>
  <c r="X33" i="1" s="1"/>
  <c r="L36" i="1"/>
  <c r="X36" i="1" s="1"/>
  <c r="L37" i="1"/>
  <c r="X37" i="1" s="1"/>
  <c r="L38" i="1"/>
  <c r="X38" i="1" s="1"/>
  <c r="L39" i="1"/>
  <c r="X39" i="1" s="1"/>
  <c r="L40" i="1"/>
  <c r="X40" i="1" s="1"/>
  <c r="L41" i="1"/>
  <c r="X41" i="1" s="1"/>
  <c r="T4" i="1"/>
  <c r="U4" i="1" s="1"/>
  <c r="T5" i="1"/>
  <c r="U5" i="1" s="1"/>
  <c r="T6" i="1"/>
  <c r="U6" i="1" s="1"/>
  <c r="T7" i="1"/>
  <c r="U7" i="1" s="1"/>
  <c r="T8" i="1"/>
  <c r="U8" i="1" s="1"/>
  <c r="T9" i="1"/>
  <c r="U9" i="1" s="1"/>
  <c r="T10" i="1"/>
  <c r="U10" i="1" s="1"/>
  <c r="T11" i="1"/>
  <c r="U11" i="1" s="1"/>
  <c r="T12" i="1"/>
  <c r="U12" i="1" s="1"/>
  <c r="T13" i="1"/>
  <c r="U13" i="1" s="1"/>
  <c r="T14" i="1"/>
  <c r="U14" i="1" s="1"/>
  <c r="T15" i="1"/>
  <c r="U15" i="1" s="1"/>
  <c r="T16" i="1"/>
  <c r="U16" i="1" s="1"/>
  <c r="T19" i="1"/>
  <c r="U19" i="1" s="1"/>
  <c r="T20" i="1"/>
  <c r="U20" i="1" s="1"/>
  <c r="T21" i="1"/>
  <c r="U21" i="1" s="1"/>
  <c r="T22" i="1"/>
  <c r="U22" i="1" s="1"/>
  <c r="T23" i="1"/>
  <c r="U23" i="1" s="1"/>
  <c r="T24" i="1"/>
  <c r="U24" i="1" s="1"/>
  <c r="T25" i="1"/>
  <c r="U25" i="1" s="1"/>
  <c r="T26" i="1"/>
  <c r="U26" i="1" s="1"/>
  <c r="T29" i="1"/>
  <c r="U29" i="1" s="1"/>
  <c r="T30" i="1"/>
  <c r="U30" i="1" s="1"/>
  <c r="T31" i="1"/>
  <c r="U31" i="1" s="1"/>
  <c r="T32" i="1"/>
  <c r="U32" i="1" s="1"/>
  <c r="T33" i="1"/>
  <c r="U33" i="1" s="1"/>
  <c r="T36" i="1"/>
  <c r="U36" i="1" s="1"/>
  <c r="T37" i="1"/>
  <c r="U37" i="1" s="1"/>
  <c r="T38" i="1"/>
  <c r="U38" i="1" s="1"/>
  <c r="T39" i="1"/>
  <c r="U39" i="1" s="1"/>
  <c r="T40" i="1"/>
  <c r="U40" i="1" s="1"/>
  <c r="T41" i="1"/>
  <c r="U41" i="1" s="1"/>
  <c r="T2" i="1"/>
  <c r="U2" i="1" s="1"/>
  <c r="K8" i="1"/>
  <c r="V8" i="1" s="1"/>
  <c r="K9" i="1"/>
  <c r="V9" i="1" s="1"/>
  <c r="K10" i="1"/>
  <c r="V10" i="1" s="1"/>
  <c r="K11" i="1"/>
  <c r="V11" i="1" s="1"/>
  <c r="K12" i="1"/>
  <c r="V12" i="1" s="1"/>
  <c r="K13" i="1"/>
  <c r="V13" i="1" s="1"/>
  <c r="K14" i="1"/>
  <c r="V14" i="1" s="1"/>
  <c r="K15" i="1"/>
  <c r="V15" i="1" s="1"/>
  <c r="K16" i="1"/>
  <c r="V16" i="1" s="1"/>
  <c r="K19" i="1"/>
  <c r="V19" i="1" s="1"/>
  <c r="K20" i="1"/>
  <c r="V20" i="1" s="1"/>
  <c r="K21" i="1"/>
  <c r="V21" i="1" s="1"/>
  <c r="K22" i="1"/>
  <c r="V22" i="1" s="1"/>
  <c r="K23" i="1"/>
  <c r="V23" i="1" s="1"/>
  <c r="K24" i="1"/>
  <c r="V24" i="1" s="1"/>
  <c r="K25" i="1"/>
  <c r="V25" i="1" s="1"/>
  <c r="K26" i="1"/>
  <c r="V26" i="1" s="1"/>
  <c r="K29" i="1"/>
  <c r="V29" i="1" s="1"/>
  <c r="K30" i="1"/>
  <c r="V30" i="1" s="1"/>
  <c r="K31" i="1"/>
  <c r="V31" i="1" s="1"/>
  <c r="K32" i="1"/>
  <c r="V32" i="1" s="1"/>
  <c r="K33" i="1"/>
  <c r="V33" i="1" s="1"/>
  <c r="K36" i="1"/>
  <c r="V36" i="1" s="1"/>
  <c r="K37" i="1"/>
  <c r="V37" i="1" s="1"/>
  <c r="K38" i="1"/>
  <c r="V38" i="1" s="1"/>
  <c r="K39" i="1"/>
  <c r="V39" i="1" s="1"/>
  <c r="K40" i="1"/>
  <c r="V40" i="1" s="1"/>
  <c r="K41" i="1"/>
  <c r="V41" i="1" s="1"/>
  <c r="K4" i="1"/>
  <c r="V4" i="1" s="1"/>
  <c r="K5" i="1"/>
  <c r="V5" i="1" s="1"/>
  <c r="K6" i="1"/>
  <c r="V6" i="1" s="1"/>
  <c r="K7" i="1"/>
  <c r="V7" i="1" s="1"/>
  <c r="K2" i="1"/>
  <c r="V2" i="1" s="1"/>
</calcChain>
</file>

<file path=xl/sharedStrings.xml><?xml version="1.0" encoding="utf-8"?>
<sst xmlns="http://schemas.openxmlformats.org/spreadsheetml/2006/main" count="217" uniqueCount="120">
  <si>
    <t>Other Data Items</t>
  </si>
  <si>
    <t>Path definitions/ratings</t>
  </si>
  <si>
    <t>Transmission Nomograms</t>
  </si>
  <si>
    <t>EPE and TEPC load and generation balance nomograms</t>
  </si>
  <si>
    <t>Wheeling Rates (from utility tariffs)</t>
  </si>
  <si>
    <t>Thermal Plant Data</t>
  </si>
  <si>
    <t>Dispatch price for wind, solar, and hydro (Also called oportunity cost)</t>
  </si>
  <si>
    <t>Load-Following and Regulation reserve calculations</t>
  </si>
  <si>
    <t>Coincident Energy Year Shapes</t>
  </si>
  <si>
    <t xml:space="preserve">     Min up/down time</t>
  </si>
  <si>
    <t xml:space="preserve">     Ramp Rates</t>
  </si>
  <si>
    <t xml:space="preserve">     Heat rates</t>
  </si>
  <si>
    <t>Deflator/Inflator rates</t>
  </si>
  <si>
    <t>Last Updated</t>
  </si>
  <si>
    <t>Current Data Used</t>
  </si>
  <si>
    <t>2022 Path Rating Catalog</t>
  </si>
  <si>
    <t>BPA provided Path 8 nomogram</t>
  </si>
  <si>
    <t>Generation from L&amp;R and confirmation from WestConnect</t>
  </si>
  <si>
    <t>CEC 2021 IEPR</t>
  </si>
  <si>
    <t>Inflated 2030 ADS prices</t>
  </si>
  <si>
    <t>Year 2018</t>
  </si>
  <si>
    <t>Utility OASIS data</t>
  </si>
  <si>
    <t>Older vintage</t>
  </si>
  <si>
    <t>Actual 2018 data and BPA models using 2018 as base</t>
  </si>
  <si>
    <t>2018 shape and 2022 L&amp;R monthly peak and energy</t>
  </si>
  <si>
    <t>LBNL based off available DR from L&amp;R and LMPs form 2032 ADS run</t>
  </si>
  <si>
    <t>2018 actuals obtained from CISO</t>
  </si>
  <si>
    <t>N/A</t>
  </si>
  <si>
    <t>NREL</t>
  </si>
  <si>
    <t xml:space="preserve">     Cycling Data (Start costs, other)</t>
  </si>
  <si>
    <t>2020 Intertek Report</t>
  </si>
  <si>
    <t>CEC and Kevin Harris analysis of CEMS data</t>
  </si>
  <si>
    <t>Notes</t>
  </si>
  <si>
    <t>Update</t>
  </si>
  <si>
    <t>Discuss Further</t>
  </si>
  <si>
    <t>Transmission Contingencies</t>
  </si>
  <si>
    <t>Include any Phase 3, maybe 2B transmision project</t>
  </si>
  <si>
    <t>Check and Update as necessary</t>
  </si>
  <si>
    <t>No change for this cycle</t>
  </si>
  <si>
    <t>Update load forecast</t>
  </si>
  <si>
    <t>Update at end of build</t>
  </si>
  <si>
    <t>May need to have GV to dispatch</t>
  </si>
  <si>
    <t>Update as needed, if available</t>
  </si>
  <si>
    <t>Not used in 2032</t>
  </si>
  <si>
    <t>Built into the load forecast, AAEE for CA, need CEC data</t>
  </si>
  <si>
    <t>Updated if available</t>
  </si>
  <si>
    <t>For CA layer in unique load shape as needed</t>
  </si>
  <si>
    <t>Update if needed, planned resources</t>
  </si>
  <si>
    <t>review data quality with NREL to see if there is updated data</t>
  </si>
  <si>
    <t>Add shapes for new planned resources</t>
  </si>
  <si>
    <t>None</t>
  </si>
  <si>
    <t>FOR</t>
  </si>
  <si>
    <t>Maintenance Schedule</t>
  </si>
  <si>
    <t xml:space="preserve">GADS pc-GAR </t>
  </si>
  <si>
    <t>2022 Price</t>
  </si>
  <si>
    <t>INTERTEK Cycleing Cost Report</t>
  </si>
  <si>
    <t>Moody's inflator</t>
  </si>
  <si>
    <t>PNNL</t>
  </si>
  <si>
    <t>WECC</t>
  </si>
  <si>
    <t>Phase Shifter Transformers - How to treat, and review</t>
  </si>
  <si>
    <t>Data Availability - Date</t>
  </si>
  <si>
    <t>April</t>
  </si>
  <si>
    <t>Incremental Updates</t>
  </si>
  <si>
    <t>Minor-incremental updates from 2023 PRC</t>
  </si>
  <si>
    <t>Decision/Date(when we made the decision)</t>
  </si>
  <si>
    <t>Update - 3/15/2023</t>
  </si>
  <si>
    <t>Verify proper modeling, send to EPE and TEPC, review list of supply for feedback</t>
  </si>
  <si>
    <t>Keep 2018 as the year</t>
  </si>
  <si>
    <t>V1 (March, 2034)
V2 (July, 2024)</t>
  </si>
  <si>
    <t>Minor - updates to nomogram</t>
  </si>
  <si>
    <t>V1 - Implementation Schedule ADS-End</t>
  </si>
  <si>
    <t>V1 - Implementation Schedule ADS-Begin</t>
  </si>
  <si>
    <t>V2 - Implementation Schedule ADS-Begin</t>
  </si>
  <si>
    <t>V2 - Implementation Schedule ADS-End</t>
  </si>
  <si>
    <t>V1 Number of days</t>
  </si>
  <si>
    <t>V2 Number of days</t>
  </si>
  <si>
    <t>V1 Number of Days</t>
  </si>
  <si>
    <t>V2 Number of Days</t>
  </si>
  <si>
    <t>V1-V2 Number of Days</t>
  </si>
  <si>
    <t>Load Shapes</t>
  </si>
  <si>
    <t>BC Hydro Data</t>
  </si>
  <si>
    <t>Hydro Data (Weekly energy, min, max, etc.)</t>
  </si>
  <si>
    <t>Hourly Wind Shapes</t>
  </si>
  <si>
    <t>Hourly Utility Scale Solar shapes</t>
  </si>
  <si>
    <t>BTM PV Shapes and modeling methodology</t>
  </si>
  <si>
    <t>March-April</t>
  </si>
  <si>
    <t>Review all interfaces</t>
  </si>
  <si>
    <t>Update if available, ask BC Hydro for update</t>
  </si>
  <si>
    <t>TBD</t>
  </si>
  <si>
    <t>Discuss Further- ask TEPC and EPE for updates</t>
  </si>
  <si>
    <t>ask TEPC and EPE for updates</t>
  </si>
  <si>
    <t>Ask BC for updates, PNNL, Nathalie Voisin</t>
  </si>
  <si>
    <t>Taylor dispatch to support new load data for 2023 and 2024. Ask Nathalie Voisin and PNNL. If we can define a process, we can ask hitachi to make GV enhancement</t>
  </si>
  <si>
    <t>For CA layer in unique load shape as needed. Ask CA what they want to do for 2023</t>
  </si>
  <si>
    <t xml:space="preserve">    Demand Response Shapes</t>
  </si>
  <si>
    <t xml:space="preserve">    Energy Efficiency</t>
  </si>
  <si>
    <t xml:space="preserve">    Pump loads</t>
  </si>
  <si>
    <t xml:space="preserve">    Electric Vehicle loads</t>
  </si>
  <si>
    <t xml:space="preserve">    Electrification Loads</t>
  </si>
  <si>
    <t xml:space="preserve">    BTM PV </t>
  </si>
  <si>
    <t xml:space="preserve">    BTM Storage</t>
  </si>
  <si>
    <t>Update with Wind Toolkit Data, test with units we have had issues with</t>
  </si>
  <si>
    <t>Needs to be evaluated. Update magitude, not the shapes</t>
  </si>
  <si>
    <t>County by utility vs Area granularity</t>
  </si>
  <si>
    <t>December</t>
  </si>
  <si>
    <t>Make change case available if data is available for V1</t>
  </si>
  <si>
    <t xml:space="preserve">     Natural Gas Prices</t>
  </si>
  <si>
    <t xml:space="preserve">     Coal Prices</t>
  </si>
  <si>
    <t xml:space="preserve">     Uranium Prices</t>
  </si>
  <si>
    <t xml:space="preserve">     Other fuels Prices</t>
  </si>
  <si>
    <t>Check with Intertek</t>
  </si>
  <si>
    <t>Check with Intertek on frequency of updates</t>
  </si>
  <si>
    <t>CO2 prices California</t>
  </si>
  <si>
    <t>CO2 prices Washington Oregon</t>
  </si>
  <si>
    <t>NA</t>
  </si>
  <si>
    <t>Update, reach out to BPA</t>
  </si>
  <si>
    <t>CO2 prices BC and Alberta</t>
  </si>
  <si>
    <t>Variable O&amp;M for all thermal generator types</t>
  </si>
  <si>
    <t>Variable O&amp;M for all Non-thermal generator types</t>
  </si>
  <si>
    <t>Update, GADS PCgar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</si>
</sst>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[$-409]mmm\-yy;@"/>
    <numFmt numFmtId="166" formatCode="[$-409]mmmm\-yy;@"/>
    <numFmt numFmtId="167" formatCode="[$-409]mmmm\ d\,\ yyyy;@"/>
  </numFmts>
  <fonts count="4" x14ac:knownFonts="1">
    <font>
      <sz val="11"/>
      <color theme="1"/>
      <name val="Palatino Linotype"/>
      <family val="2"/>
    </font>
    <font>
      <sz val="16"/>
      <color theme="3"/>
      <name val="Lucida Sans"/>
      <family val="2"/>
      <scheme val="major"/>
    </font>
    <font>
      <sz val="8"/>
      <name val="Palatino Linotype"/>
      <family val="2"/>
    </font>
    <font>
      <b/>
      <sz val="14"/>
      <color theme="3"/>
      <name val="Lucida Sans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8999908444471571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67" fontId="0" fillId="0" borderId="0" xfId="0" applyNumberFormat="1"/>
    <xf numFmtId="2" fontId="0" fillId="0" borderId="0" xfId="0" applyNumberFormat="1"/>
    <xf numFmtId="167" fontId="0" fillId="2" borderId="0" xfId="0" applyNumberFormat="1" applyFill="1"/>
    <xf numFmtId="167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noFill/>
            <a:ln>
              <a:noFill/>
            </a:ln>
            <a:effectLst/>
          </c:spPr>
          <c:invertIfNegative val="0"/>
          <c:cat>
            <c:strRef>
              <c:f>'Other Data Schedule'!$A$2:$A$41</c:f>
              <c:strCache>
                <c:ptCount val="40"/>
                <c:pt idx="0">
                  <c:v>Path definitions/ratings</c:v>
                </c:pt>
                <c:pt idx="1">
                  <c:v>Review all interfaces</c:v>
                </c:pt>
                <c:pt idx="2">
                  <c:v>Transmission Nomograms</c:v>
                </c:pt>
                <c:pt idx="3">
                  <c:v>Transmission Contingencies</c:v>
                </c:pt>
                <c:pt idx="4">
                  <c:v>EPE and TEPC load and generation balance nomograms</c:v>
                </c:pt>
                <c:pt idx="5">
                  <c:v>Wheeling Rates (from utility tariffs)</c:v>
                </c:pt>
                <c:pt idx="6">
                  <c:v>Coincident Energy Year Shapes</c:v>
                </c:pt>
                <c:pt idx="7">
                  <c:v>Hydro Data (Weekly energy, min, max, etc.)</c:v>
                </c:pt>
                <c:pt idx="8">
                  <c:v>BC Hydro Data</c:v>
                </c:pt>
                <c:pt idx="9">
                  <c:v>Load Shapes</c:v>
                </c:pt>
                <c:pt idx="10">
                  <c:v>    Demand Response Shapes</c:v>
                </c:pt>
                <c:pt idx="11">
                  <c:v>    Energy Efficiency</c:v>
                </c:pt>
                <c:pt idx="12">
                  <c:v>    Pump loads</c:v>
                </c:pt>
                <c:pt idx="13">
                  <c:v>    Electric Vehicle loads</c:v>
                </c:pt>
                <c:pt idx="14">
                  <c:v>    Electrification Loads</c:v>
                </c:pt>
                <c:pt idx="15">
                  <c:v>    BTM PV </c:v>
                </c:pt>
                <c:pt idx="16">
                  <c:v>    BTM Storage</c:v>
                </c:pt>
                <c:pt idx="17">
                  <c:v>Hourly Wind Shapes</c:v>
                </c:pt>
                <c:pt idx="18">
                  <c:v>Hourly Utility Scale Solar shapes</c:v>
                </c:pt>
                <c:pt idx="19">
                  <c:v>BTM PV Shapes and modeling methodology</c:v>
                </c:pt>
                <c:pt idx="20">
                  <c:v>Thermal Plant Data</c:v>
                </c:pt>
                <c:pt idx="21">
                  <c:v>     Cycling Data (Start costs, other)</c:v>
                </c:pt>
                <c:pt idx="22">
                  <c:v>     Min up/down time</c:v>
                </c:pt>
                <c:pt idx="23">
                  <c:v>     Ramp Rates</c:v>
                </c:pt>
                <c:pt idx="24">
                  <c:v>     Heat rates</c:v>
                </c:pt>
                <c:pt idx="25">
                  <c:v>Variable O&amp;M for all thermal generator types</c:v>
                </c:pt>
                <c:pt idx="26">
                  <c:v>FOR</c:v>
                </c:pt>
                <c:pt idx="27">
                  <c:v>     Natural Gas Prices</c:v>
                </c:pt>
                <c:pt idx="28">
                  <c:v>     Coal Prices</c:v>
                </c:pt>
                <c:pt idx="29">
                  <c:v>     Uranium Prices</c:v>
                </c:pt>
                <c:pt idx="30">
                  <c:v>     Other fuels Prices</c:v>
                </c:pt>
                <c:pt idx="31">
                  <c:v>CO2 prices California</c:v>
                </c:pt>
                <c:pt idx="32">
                  <c:v>CO2 prices Washington Oregon</c:v>
                </c:pt>
                <c:pt idx="33">
                  <c:v>CO2 prices BC and Alberta</c:v>
                </c:pt>
                <c:pt idx="34">
                  <c:v>Variable O&amp;M for all Non-thermal generator types</c:v>
                </c:pt>
                <c:pt idx="35">
                  <c:v>Dispatch price for wind, solar, and hydro (Also called oportunity cost)</c:v>
                </c:pt>
                <c:pt idx="36">
                  <c:v>Deflator/Inflator rates</c:v>
                </c:pt>
                <c:pt idx="37">
                  <c:v>Load-Following and Regulation reserve calculations</c:v>
                </c:pt>
                <c:pt idx="38">
                  <c:v>Maintenance Schedule</c:v>
                </c:pt>
                <c:pt idx="39">
                  <c:v>Phase Shifter Transformers - How to treat, and review</c:v>
                </c:pt>
              </c:strCache>
            </c:strRef>
          </c:cat>
          <c:val>
            <c:numRef>
              <c:f>'Other Data Schedule'!$U$2:$U$41</c:f>
              <c:numCache>
                <c:formatCode>m/d/yyyy</c:formatCode>
                <c:ptCount val="40"/>
                <c:pt idx="0">
                  <c:v>45170</c:v>
                </c:pt>
                <c:pt idx="2">
                  <c:v>45261</c:v>
                </c:pt>
                <c:pt idx="3">
                  <c:v>0</c:v>
                </c:pt>
                <c:pt idx="4">
                  <c:v>45261</c:v>
                </c:pt>
                <c:pt idx="5">
                  <c:v>45261</c:v>
                </c:pt>
                <c:pt idx="6">
                  <c:v>0</c:v>
                </c:pt>
                <c:pt idx="7">
                  <c:v>0</c:v>
                </c:pt>
                <c:pt idx="8">
                  <c:v>45047</c:v>
                </c:pt>
                <c:pt idx="9">
                  <c:v>45108</c:v>
                </c:pt>
                <c:pt idx="10">
                  <c:v>44927</c:v>
                </c:pt>
                <c:pt idx="11">
                  <c:v>44927</c:v>
                </c:pt>
                <c:pt idx="12">
                  <c:v>0</c:v>
                </c:pt>
                <c:pt idx="13">
                  <c:v>45108</c:v>
                </c:pt>
                <c:pt idx="14">
                  <c:v>45108</c:v>
                </c:pt>
                <c:pt idx="17">
                  <c:v>45108</c:v>
                </c:pt>
                <c:pt idx="18">
                  <c:v>45108</c:v>
                </c:pt>
                <c:pt idx="19">
                  <c:v>45108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45108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4">
                  <c:v>45108</c:v>
                </c:pt>
                <c:pt idx="35">
                  <c:v>45108</c:v>
                </c:pt>
                <c:pt idx="36">
                  <c:v>45108</c:v>
                </c:pt>
                <c:pt idx="37">
                  <c:v>0</c:v>
                </c:pt>
                <c:pt idx="38">
                  <c:v>45108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1-4C8A-971B-8DFDC6C39ECF}"/>
            </c:ext>
          </c:extLst>
        </c:ser>
        <c:ser>
          <c:idx val="1"/>
          <c:order val="1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'Other Data Schedule'!$A$2:$A$41</c:f>
              <c:strCache>
                <c:ptCount val="40"/>
                <c:pt idx="0">
                  <c:v>Path definitions/ratings</c:v>
                </c:pt>
                <c:pt idx="1">
                  <c:v>Review all interfaces</c:v>
                </c:pt>
                <c:pt idx="2">
                  <c:v>Transmission Nomograms</c:v>
                </c:pt>
                <c:pt idx="3">
                  <c:v>Transmission Contingencies</c:v>
                </c:pt>
                <c:pt idx="4">
                  <c:v>EPE and TEPC load and generation balance nomograms</c:v>
                </c:pt>
                <c:pt idx="5">
                  <c:v>Wheeling Rates (from utility tariffs)</c:v>
                </c:pt>
                <c:pt idx="6">
                  <c:v>Coincident Energy Year Shapes</c:v>
                </c:pt>
                <c:pt idx="7">
                  <c:v>Hydro Data (Weekly energy, min, max, etc.)</c:v>
                </c:pt>
                <c:pt idx="8">
                  <c:v>BC Hydro Data</c:v>
                </c:pt>
                <c:pt idx="9">
                  <c:v>Load Shapes</c:v>
                </c:pt>
                <c:pt idx="10">
                  <c:v>    Demand Response Shapes</c:v>
                </c:pt>
                <c:pt idx="11">
                  <c:v>    Energy Efficiency</c:v>
                </c:pt>
                <c:pt idx="12">
                  <c:v>    Pump loads</c:v>
                </c:pt>
                <c:pt idx="13">
                  <c:v>    Electric Vehicle loads</c:v>
                </c:pt>
                <c:pt idx="14">
                  <c:v>    Electrification Loads</c:v>
                </c:pt>
                <c:pt idx="15">
                  <c:v>    BTM PV </c:v>
                </c:pt>
                <c:pt idx="16">
                  <c:v>    BTM Storage</c:v>
                </c:pt>
                <c:pt idx="17">
                  <c:v>Hourly Wind Shapes</c:v>
                </c:pt>
                <c:pt idx="18">
                  <c:v>Hourly Utility Scale Solar shapes</c:v>
                </c:pt>
                <c:pt idx="19">
                  <c:v>BTM PV Shapes and modeling methodology</c:v>
                </c:pt>
                <c:pt idx="20">
                  <c:v>Thermal Plant Data</c:v>
                </c:pt>
                <c:pt idx="21">
                  <c:v>     Cycling Data (Start costs, other)</c:v>
                </c:pt>
                <c:pt idx="22">
                  <c:v>     Min up/down time</c:v>
                </c:pt>
                <c:pt idx="23">
                  <c:v>     Ramp Rates</c:v>
                </c:pt>
                <c:pt idx="24">
                  <c:v>     Heat rates</c:v>
                </c:pt>
                <c:pt idx="25">
                  <c:v>Variable O&amp;M for all thermal generator types</c:v>
                </c:pt>
                <c:pt idx="26">
                  <c:v>FOR</c:v>
                </c:pt>
                <c:pt idx="27">
                  <c:v>     Natural Gas Prices</c:v>
                </c:pt>
                <c:pt idx="28">
                  <c:v>     Coal Prices</c:v>
                </c:pt>
                <c:pt idx="29">
                  <c:v>     Uranium Prices</c:v>
                </c:pt>
                <c:pt idx="30">
                  <c:v>     Other fuels Prices</c:v>
                </c:pt>
                <c:pt idx="31">
                  <c:v>CO2 prices California</c:v>
                </c:pt>
                <c:pt idx="32">
                  <c:v>CO2 prices Washington Oregon</c:v>
                </c:pt>
                <c:pt idx="33">
                  <c:v>CO2 prices BC and Alberta</c:v>
                </c:pt>
                <c:pt idx="34">
                  <c:v>Variable O&amp;M for all Non-thermal generator types</c:v>
                </c:pt>
                <c:pt idx="35">
                  <c:v>Dispatch price for wind, solar, and hydro (Also called oportunity cost)</c:v>
                </c:pt>
                <c:pt idx="36">
                  <c:v>Deflator/Inflator rates</c:v>
                </c:pt>
                <c:pt idx="37">
                  <c:v>Load-Following and Regulation reserve calculations</c:v>
                </c:pt>
                <c:pt idx="38">
                  <c:v>Maintenance Schedule</c:v>
                </c:pt>
                <c:pt idx="39">
                  <c:v>Phase Shifter Transformers - How to treat, and review</c:v>
                </c:pt>
              </c:strCache>
            </c:strRef>
          </c:cat>
          <c:val>
            <c:numRef>
              <c:f>'Other Data Schedule'!$V$2:$V$41</c:f>
              <c:numCache>
                <c:formatCode>General</c:formatCode>
                <c:ptCount val="40"/>
                <c:pt idx="0">
                  <c:v>122</c:v>
                </c:pt>
                <c:pt idx="2">
                  <c:v>62</c:v>
                </c:pt>
                <c:pt idx="3">
                  <c:v>0</c:v>
                </c:pt>
                <c:pt idx="4">
                  <c:v>62</c:v>
                </c:pt>
                <c:pt idx="5">
                  <c:v>31</c:v>
                </c:pt>
                <c:pt idx="6">
                  <c:v>0</c:v>
                </c:pt>
                <c:pt idx="7">
                  <c:v>0</c:v>
                </c:pt>
                <c:pt idx="8">
                  <c:v>92</c:v>
                </c:pt>
                <c:pt idx="9">
                  <c:v>214</c:v>
                </c:pt>
                <c:pt idx="10">
                  <c:v>59</c:v>
                </c:pt>
                <c:pt idx="11">
                  <c:v>59</c:v>
                </c:pt>
                <c:pt idx="12">
                  <c:v>0</c:v>
                </c:pt>
                <c:pt idx="13">
                  <c:v>214</c:v>
                </c:pt>
                <c:pt idx="14">
                  <c:v>214</c:v>
                </c:pt>
                <c:pt idx="17">
                  <c:v>214</c:v>
                </c:pt>
                <c:pt idx="18">
                  <c:v>214</c:v>
                </c:pt>
                <c:pt idx="19">
                  <c:v>214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214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4">
                  <c:v>214</c:v>
                </c:pt>
                <c:pt idx="35">
                  <c:v>214</c:v>
                </c:pt>
                <c:pt idx="36">
                  <c:v>214</c:v>
                </c:pt>
                <c:pt idx="37">
                  <c:v>0</c:v>
                </c:pt>
                <c:pt idx="38">
                  <c:v>214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1-4C8A-971B-8DFDC6C39ECF}"/>
            </c:ext>
          </c:extLst>
        </c:ser>
        <c:ser>
          <c:idx val="2"/>
          <c:order val="2"/>
          <c:spPr>
            <a:noFill/>
            <a:ln>
              <a:noFill/>
            </a:ln>
            <a:effectLst/>
          </c:spPr>
          <c:invertIfNegative val="0"/>
          <c:val>
            <c:numRef>
              <c:f>'Other Data Schedule'!$W$2:$W$41</c:f>
              <c:numCache>
                <c:formatCode>General</c:formatCode>
                <c:ptCount val="40"/>
                <c:pt idx="0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242</c:v>
                </c:pt>
                <c:pt idx="9">
                  <c:v>59</c:v>
                </c:pt>
                <c:pt idx="10">
                  <c:v>397</c:v>
                </c:pt>
                <c:pt idx="11">
                  <c:v>397</c:v>
                </c:pt>
                <c:pt idx="12">
                  <c:v>0</c:v>
                </c:pt>
                <c:pt idx="13">
                  <c:v>61</c:v>
                </c:pt>
                <c:pt idx="14">
                  <c:v>61</c:v>
                </c:pt>
                <c:pt idx="17">
                  <c:v>61</c:v>
                </c:pt>
                <c:pt idx="18">
                  <c:v>61</c:v>
                </c:pt>
                <c:pt idx="19">
                  <c:v>61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2C-4913-8062-CB0965093ECF}"/>
            </c:ext>
          </c:extLst>
        </c:ser>
        <c:ser>
          <c:idx val="3"/>
          <c:order val="3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'Other Data Schedule'!$X$2:$X$41</c:f>
              <c:numCache>
                <c:formatCode>General</c:formatCode>
                <c:ptCount val="40"/>
                <c:pt idx="0">
                  <c:v>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62</c:v>
                </c:pt>
                <c:pt idx="9">
                  <c:v>62</c:v>
                </c:pt>
                <c:pt idx="10">
                  <c:v>60</c:v>
                </c:pt>
                <c:pt idx="11">
                  <c:v>60</c:v>
                </c:pt>
                <c:pt idx="12">
                  <c:v>0</c:v>
                </c:pt>
                <c:pt idx="13">
                  <c:v>60</c:v>
                </c:pt>
                <c:pt idx="14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6">
                  <c:v>120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120</c:v>
                </c:pt>
                <c:pt idx="34">
                  <c:v>120</c:v>
                </c:pt>
                <c:pt idx="35">
                  <c:v>120</c:v>
                </c:pt>
                <c:pt idx="36">
                  <c:v>120</c:v>
                </c:pt>
                <c:pt idx="37">
                  <c:v>32</c:v>
                </c:pt>
                <c:pt idx="38">
                  <c:v>150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2C-4913-8062-CB0965093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980719"/>
        <c:axId val="1880980303"/>
      </c:barChart>
      <c:catAx>
        <c:axId val="188098071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80303"/>
        <c:crosses val="autoZero"/>
        <c:auto val="1"/>
        <c:lblAlgn val="ctr"/>
        <c:lblOffset val="100"/>
        <c:noMultiLvlLbl val="0"/>
      </c:catAx>
      <c:valAx>
        <c:axId val="1880980303"/>
        <c:scaling>
          <c:orientation val="minMax"/>
          <c:min val="450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0980719"/>
        <c:crosses val="autoZero"/>
        <c:crossBetween val="between"/>
        <c:majorUnit val="30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289715</xdr:colOff>
      <xdr:row>1</xdr:row>
      <xdr:rowOff>88900</xdr:rowOff>
    </xdr:from>
    <xdr:to>
      <xdr:col>67</xdr:col>
      <xdr:colOff>246062</xdr:colOff>
      <xdr:row>41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98E6AB-D1C4-735C-3BE0-B54B9E58BF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WECC Palette">
      <a:dk1>
        <a:sysClr val="windowText" lastClr="000000"/>
      </a:dk1>
      <a:lt1>
        <a:sysClr val="window" lastClr="FFFFFF"/>
      </a:lt1>
      <a:dk2>
        <a:srgbClr val="00395D"/>
      </a:dk2>
      <a:lt2>
        <a:srgbClr val="A99260"/>
      </a:lt2>
      <a:accent1>
        <a:srgbClr val="005172"/>
      </a:accent1>
      <a:accent2>
        <a:srgbClr val="005238"/>
      </a:accent2>
      <a:accent3>
        <a:srgbClr val="6D2D41"/>
      </a:accent3>
      <a:accent4>
        <a:srgbClr val="B53713"/>
      </a:accent4>
      <a:accent5>
        <a:srgbClr val="666666"/>
      </a:accent5>
      <a:accent6>
        <a:srgbClr val="A71930"/>
      </a:accent6>
      <a:hlink>
        <a:srgbClr val="0563C1"/>
      </a:hlink>
      <a:folHlink>
        <a:srgbClr val="954F72"/>
      </a:folHlink>
    </a:clrScheme>
    <a:fontScheme name="WECC Fonts">
      <a:majorFont>
        <a:latin typeface="Lucida Sans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18C5-8184-4286-900E-5EDEC6ED3E5F}">
  <dimension ref="A1:AE42"/>
  <sheetViews>
    <sheetView tabSelected="1"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1" sqref="G11"/>
    </sheetView>
  </sheetViews>
  <sheetFormatPr defaultRowHeight="16.5" x14ac:dyDescent="0.3"/>
  <cols>
    <col min="1" max="1" width="40.875" customWidth="1"/>
    <col min="2" max="2" width="23" hidden="1" customWidth="1"/>
    <col min="3" max="3" width="36.125" customWidth="1"/>
    <col min="4" max="4" width="18.375" customWidth="1"/>
    <col min="5" max="5" width="21.125" bestFit="1" customWidth="1"/>
    <col min="6" max="6" width="38.875" bestFit="1" customWidth="1"/>
    <col min="7" max="10" width="33.625" customWidth="1"/>
    <col min="11" max="12" width="33.625" hidden="1" customWidth="1"/>
    <col min="13" max="13" width="33.625" customWidth="1"/>
    <col min="14" max="14" width="67.5" customWidth="1"/>
  </cols>
  <sheetData>
    <row r="1" spans="1:31" ht="40.5" x14ac:dyDescent="0.3">
      <c r="A1" s="8" t="s">
        <v>0</v>
      </c>
      <c r="B1" s="9" t="s">
        <v>68</v>
      </c>
      <c r="C1" s="8" t="s">
        <v>14</v>
      </c>
      <c r="D1" s="8" t="s">
        <v>60</v>
      </c>
      <c r="E1" s="8" t="s">
        <v>13</v>
      </c>
      <c r="F1" s="8" t="s">
        <v>64</v>
      </c>
      <c r="G1" s="8" t="s">
        <v>71</v>
      </c>
      <c r="H1" s="8" t="s">
        <v>70</v>
      </c>
      <c r="I1" s="8" t="s">
        <v>72</v>
      </c>
      <c r="J1" s="8" t="s">
        <v>73</v>
      </c>
      <c r="K1" s="8" t="s">
        <v>74</v>
      </c>
      <c r="L1" s="8" t="s">
        <v>75</v>
      </c>
      <c r="M1" s="8" t="s">
        <v>62</v>
      </c>
      <c r="N1" s="8" t="s">
        <v>32</v>
      </c>
      <c r="U1" s="10">
        <v>44927</v>
      </c>
      <c r="V1" t="s">
        <v>76</v>
      </c>
      <c r="W1" t="s">
        <v>78</v>
      </c>
      <c r="X1" t="s">
        <v>77</v>
      </c>
      <c r="Y1">
        <v>44927</v>
      </c>
      <c r="AE1" s="12">
        <v>45010</v>
      </c>
    </row>
    <row r="2" spans="1:31" ht="33" x14ac:dyDescent="0.3">
      <c r="A2" t="s">
        <v>1</v>
      </c>
      <c r="C2" s="2" t="s">
        <v>15</v>
      </c>
      <c r="D2" s="3" t="s">
        <v>61</v>
      </c>
      <c r="E2" s="1">
        <v>44652</v>
      </c>
      <c r="F2" t="s">
        <v>33</v>
      </c>
      <c r="G2" s="11">
        <v>45170</v>
      </c>
      <c r="H2" s="11">
        <v>45292</v>
      </c>
      <c r="I2" s="11">
        <v>45352</v>
      </c>
      <c r="J2" s="11">
        <v>45412</v>
      </c>
      <c r="K2">
        <f>_xlfn.DAYS(H2,G2)</f>
        <v>122</v>
      </c>
      <c r="L2">
        <f>_xlfn.DAYS(J2,I2)</f>
        <v>60</v>
      </c>
      <c r="M2" s="7" t="s">
        <v>63</v>
      </c>
      <c r="N2" s="2" t="s">
        <v>36</v>
      </c>
      <c r="T2">
        <f t="shared" ref="T2:T41" si="0">_xlfn.DAYS(G2,$U$1)</f>
        <v>243</v>
      </c>
      <c r="U2" s="10">
        <f t="shared" ref="U2:U41" si="1">$U$1+T2</f>
        <v>45170</v>
      </c>
      <c r="V2">
        <f>K2</f>
        <v>122</v>
      </c>
      <c r="W2">
        <f>_xlfn.DAYS(I2,H2)</f>
        <v>60</v>
      </c>
      <c r="X2">
        <f>L2</f>
        <v>60</v>
      </c>
    </row>
    <row r="3" spans="1:31" x14ac:dyDescent="0.3">
      <c r="A3" t="s">
        <v>86</v>
      </c>
      <c r="C3" s="2"/>
      <c r="D3" s="3"/>
      <c r="E3" s="1"/>
      <c r="G3" s="11">
        <v>45047</v>
      </c>
      <c r="H3" s="11">
        <v>45170</v>
      </c>
      <c r="I3" s="13" t="s">
        <v>50</v>
      </c>
      <c r="J3" s="13" t="s">
        <v>50</v>
      </c>
      <c r="M3" s="7"/>
      <c r="N3" s="2"/>
      <c r="U3" s="10"/>
    </row>
    <row r="4" spans="1:31" x14ac:dyDescent="0.3">
      <c r="A4" t="s">
        <v>2</v>
      </c>
      <c r="C4" s="2" t="s">
        <v>16</v>
      </c>
      <c r="D4" s="2"/>
      <c r="E4" s="1"/>
      <c r="F4" t="s">
        <v>89</v>
      </c>
      <c r="G4" s="11">
        <v>45261</v>
      </c>
      <c r="H4" s="11">
        <v>45323</v>
      </c>
      <c r="I4" s="13" t="s">
        <v>50</v>
      </c>
      <c r="J4" s="13" t="s">
        <v>50</v>
      </c>
      <c r="K4">
        <f t="shared" ref="K4:K40" si="2">_xlfn.DAYS(H4,G4)</f>
        <v>62</v>
      </c>
      <c r="L4" t="e">
        <f t="shared" ref="L4:L40" si="3">_xlfn.DAYS(J4,I4)</f>
        <v>#VALUE!</v>
      </c>
      <c r="M4" s="7" t="s">
        <v>69</v>
      </c>
      <c r="N4" s="2" t="s">
        <v>90</v>
      </c>
      <c r="T4">
        <f t="shared" si="0"/>
        <v>334</v>
      </c>
      <c r="U4" s="10">
        <f t="shared" si="1"/>
        <v>45261</v>
      </c>
      <c r="V4">
        <f t="shared" ref="V4:V41" si="4">K4</f>
        <v>62</v>
      </c>
      <c r="W4" t="e">
        <f t="shared" ref="W4:W41" si="5">_xlfn.DAYS(I4,H4)</f>
        <v>#VALUE!</v>
      </c>
      <c r="X4" t="e">
        <f t="shared" ref="X4:X41" si="6">L4</f>
        <v>#VALUE!</v>
      </c>
    </row>
    <row r="5" spans="1:31" x14ac:dyDescent="0.3">
      <c r="A5" t="s">
        <v>35</v>
      </c>
      <c r="C5" s="2" t="s">
        <v>27</v>
      </c>
      <c r="D5" s="2"/>
      <c r="E5" s="1" t="s">
        <v>50</v>
      </c>
      <c r="F5" t="s">
        <v>34</v>
      </c>
      <c r="G5" s="11"/>
      <c r="H5" s="11"/>
      <c r="I5" s="11"/>
      <c r="J5" s="11"/>
      <c r="K5">
        <f t="shared" si="2"/>
        <v>0</v>
      </c>
      <c r="L5">
        <f t="shared" si="3"/>
        <v>0</v>
      </c>
      <c r="M5" s="7"/>
      <c r="N5" s="2" t="s">
        <v>88</v>
      </c>
      <c r="T5">
        <f t="shared" si="0"/>
        <v>-44927</v>
      </c>
      <c r="U5" s="10">
        <f t="shared" si="1"/>
        <v>0</v>
      </c>
      <c r="V5">
        <f t="shared" si="4"/>
        <v>0</v>
      </c>
      <c r="W5">
        <f t="shared" si="5"/>
        <v>0</v>
      </c>
      <c r="X5">
        <f t="shared" si="6"/>
        <v>0</v>
      </c>
    </row>
    <row r="6" spans="1:31" ht="33" x14ac:dyDescent="0.3">
      <c r="A6" t="s">
        <v>3</v>
      </c>
      <c r="C6" s="2" t="s">
        <v>17</v>
      </c>
      <c r="D6" s="2"/>
      <c r="E6" s="1"/>
      <c r="F6" t="s">
        <v>65</v>
      </c>
      <c r="G6" s="11">
        <v>45261</v>
      </c>
      <c r="H6" s="11">
        <v>45323</v>
      </c>
      <c r="I6" s="13" t="s">
        <v>50</v>
      </c>
      <c r="J6" s="13" t="s">
        <v>50</v>
      </c>
      <c r="K6">
        <f t="shared" si="2"/>
        <v>62</v>
      </c>
      <c r="L6" t="e">
        <f t="shared" si="3"/>
        <v>#VALUE!</v>
      </c>
      <c r="M6" s="7" t="s">
        <v>69</v>
      </c>
      <c r="N6" s="2" t="s">
        <v>66</v>
      </c>
      <c r="T6">
        <f t="shared" si="0"/>
        <v>334</v>
      </c>
      <c r="U6" s="10">
        <f t="shared" si="1"/>
        <v>45261</v>
      </c>
      <c r="V6">
        <f t="shared" si="4"/>
        <v>62</v>
      </c>
      <c r="W6" t="e">
        <f t="shared" si="5"/>
        <v>#VALUE!</v>
      </c>
      <c r="X6" t="e">
        <f t="shared" si="6"/>
        <v>#VALUE!</v>
      </c>
    </row>
    <row r="7" spans="1:31" x14ac:dyDescent="0.3">
      <c r="A7" t="s">
        <v>4</v>
      </c>
      <c r="C7" s="2" t="s">
        <v>21</v>
      </c>
      <c r="D7" s="2"/>
      <c r="E7" s="1">
        <v>44531</v>
      </c>
      <c r="F7" t="s">
        <v>37</v>
      </c>
      <c r="G7" s="11">
        <v>45261</v>
      </c>
      <c r="H7" s="11">
        <v>45292</v>
      </c>
      <c r="I7" s="13" t="s">
        <v>50</v>
      </c>
      <c r="J7" s="13" t="s">
        <v>50</v>
      </c>
      <c r="K7">
        <f t="shared" si="2"/>
        <v>31</v>
      </c>
      <c r="L7" t="e">
        <f t="shared" si="3"/>
        <v>#VALUE!</v>
      </c>
      <c r="M7" s="7"/>
      <c r="N7" s="2"/>
      <c r="T7">
        <f t="shared" si="0"/>
        <v>334</v>
      </c>
      <c r="U7" s="10">
        <f t="shared" si="1"/>
        <v>45261</v>
      </c>
      <c r="V7">
        <f t="shared" si="4"/>
        <v>31</v>
      </c>
      <c r="W7" t="e">
        <f t="shared" si="5"/>
        <v>#VALUE!</v>
      </c>
      <c r="X7" t="e">
        <f t="shared" si="6"/>
        <v>#VALUE!</v>
      </c>
    </row>
    <row r="8" spans="1:31" x14ac:dyDescent="0.3">
      <c r="A8" t="s">
        <v>8</v>
      </c>
      <c r="C8" s="2" t="s">
        <v>20</v>
      </c>
      <c r="D8" s="2"/>
      <c r="E8" s="1">
        <v>44378</v>
      </c>
      <c r="F8" t="s">
        <v>38</v>
      </c>
      <c r="G8" s="13" t="s">
        <v>50</v>
      </c>
      <c r="H8" s="13" t="s">
        <v>50</v>
      </c>
      <c r="I8" s="13" t="s">
        <v>50</v>
      </c>
      <c r="J8" s="13" t="s">
        <v>50</v>
      </c>
      <c r="K8" t="e">
        <f t="shared" si="2"/>
        <v>#VALUE!</v>
      </c>
      <c r="L8" t="e">
        <f t="shared" si="3"/>
        <v>#VALUE!</v>
      </c>
      <c r="M8" s="7"/>
      <c r="N8" s="2" t="s">
        <v>67</v>
      </c>
      <c r="T8" t="e">
        <f t="shared" si="0"/>
        <v>#VALUE!</v>
      </c>
      <c r="U8" s="10" t="e">
        <f t="shared" si="1"/>
        <v>#VALUE!</v>
      </c>
      <c r="V8" t="e">
        <f t="shared" si="4"/>
        <v>#VALUE!</v>
      </c>
      <c r="W8" t="e">
        <f t="shared" si="5"/>
        <v>#VALUE!</v>
      </c>
      <c r="X8" t="e">
        <f t="shared" si="6"/>
        <v>#VALUE!</v>
      </c>
    </row>
    <row r="9" spans="1:31" ht="33" x14ac:dyDescent="0.3">
      <c r="A9" t="s">
        <v>81</v>
      </c>
      <c r="C9" s="2" t="s">
        <v>23</v>
      </c>
      <c r="D9" s="2"/>
      <c r="E9" s="4">
        <v>44652</v>
      </c>
      <c r="F9" t="s">
        <v>38</v>
      </c>
      <c r="G9" s="13" t="s">
        <v>50</v>
      </c>
      <c r="H9" s="13" t="s">
        <v>50</v>
      </c>
      <c r="I9" s="13" t="s">
        <v>50</v>
      </c>
      <c r="J9" s="13" t="s">
        <v>50</v>
      </c>
      <c r="K9" t="e">
        <f t="shared" si="2"/>
        <v>#VALUE!</v>
      </c>
      <c r="L9" t="e">
        <f t="shared" si="3"/>
        <v>#VALUE!</v>
      </c>
      <c r="M9" s="7"/>
      <c r="N9" s="2"/>
      <c r="T9" t="e">
        <f t="shared" si="0"/>
        <v>#VALUE!</v>
      </c>
      <c r="U9" s="10" t="e">
        <f t="shared" si="1"/>
        <v>#VALUE!</v>
      </c>
      <c r="V9" t="e">
        <f t="shared" si="4"/>
        <v>#VALUE!</v>
      </c>
      <c r="W9" t="e">
        <f t="shared" si="5"/>
        <v>#VALUE!</v>
      </c>
      <c r="X9" t="e">
        <f t="shared" si="6"/>
        <v>#VALUE!</v>
      </c>
    </row>
    <row r="10" spans="1:31" ht="49.5" x14ac:dyDescent="0.3">
      <c r="A10" t="s">
        <v>80</v>
      </c>
      <c r="C10" s="2"/>
      <c r="D10" s="2"/>
      <c r="E10" s="1" t="s">
        <v>22</v>
      </c>
      <c r="F10" t="s">
        <v>87</v>
      </c>
      <c r="G10" s="11">
        <v>45047</v>
      </c>
      <c r="H10" s="11">
        <v>45139</v>
      </c>
      <c r="I10" s="11">
        <v>45381</v>
      </c>
      <c r="J10" s="11">
        <v>45443</v>
      </c>
      <c r="K10">
        <f t="shared" si="2"/>
        <v>92</v>
      </c>
      <c r="L10">
        <f t="shared" si="3"/>
        <v>62</v>
      </c>
      <c r="M10" s="7" t="s">
        <v>91</v>
      </c>
      <c r="N10" s="2" t="s">
        <v>92</v>
      </c>
      <c r="T10">
        <f t="shared" si="0"/>
        <v>120</v>
      </c>
      <c r="U10" s="10">
        <f t="shared" si="1"/>
        <v>45047</v>
      </c>
      <c r="V10">
        <f t="shared" si="4"/>
        <v>92</v>
      </c>
      <c r="W10">
        <f t="shared" si="5"/>
        <v>242</v>
      </c>
      <c r="X10">
        <f t="shared" si="6"/>
        <v>62</v>
      </c>
    </row>
    <row r="11" spans="1:31" ht="33" x14ac:dyDescent="0.3">
      <c r="A11" t="s">
        <v>79</v>
      </c>
      <c r="C11" s="2" t="s">
        <v>24</v>
      </c>
      <c r="D11" s="2" t="s">
        <v>85</v>
      </c>
      <c r="E11" s="1">
        <v>44652</v>
      </c>
      <c r="F11" t="s">
        <v>39</v>
      </c>
      <c r="G11" s="11">
        <v>45108</v>
      </c>
      <c r="H11" s="11">
        <v>45322</v>
      </c>
      <c r="I11" s="11">
        <v>45381</v>
      </c>
      <c r="J11" s="11">
        <v>45443</v>
      </c>
      <c r="K11">
        <f t="shared" si="2"/>
        <v>214</v>
      </c>
      <c r="L11">
        <f t="shared" si="3"/>
        <v>62</v>
      </c>
      <c r="N11" s="2"/>
      <c r="T11">
        <f t="shared" si="0"/>
        <v>181</v>
      </c>
      <c r="U11" s="10">
        <f t="shared" si="1"/>
        <v>45108</v>
      </c>
      <c r="V11">
        <f t="shared" si="4"/>
        <v>214</v>
      </c>
      <c r="W11">
        <f t="shared" si="5"/>
        <v>59</v>
      </c>
      <c r="X11">
        <f t="shared" si="6"/>
        <v>62</v>
      </c>
    </row>
    <row r="12" spans="1:31" ht="33" x14ac:dyDescent="0.3">
      <c r="A12" t="s">
        <v>94</v>
      </c>
      <c r="C12" s="2" t="s">
        <v>25</v>
      </c>
      <c r="D12" s="2"/>
      <c r="E12" s="1">
        <v>44774</v>
      </c>
      <c r="F12" t="s">
        <v>40</v>
      </c>
      <c r="G12" s="11">
        <v>44927</v>
      </c>
      <c r="H12" s="11">
        <v>44986</v>
      </c>
      <c r="I12" s="11">
        <v>45383</v>
      </c>
      <c r="J12" s="11">
        <v>45443</v>
      </c>
      <c r="K12">
        <f t="shared" si="2"/>
        <v>59</v>
      </c>
      <c r="L12">
        <f t="shared" si="3"/>
        <v>60</v>
      </c>
      <c r="M12" s="7"/>
      <c r="N12" s="2" t="s">
        <v>41</v>
      </c>
      <c r="T12">
        <f t="shared" si="0"/>
        <v>0</v>
      </c>
      <c r="U12" s="10">
        <f t="shared" si="1"/>
        <v>44927</v>
      </c>
      <c r="V12">
        <f t="shared" si="4"/>
        <v>59</v>
      </c>
      <c r="W12">
        <f t="shared" si="5"/>
        <v>397</v>
      </c>
      <c r="X12">
        <f t="shared" si="6"/>
        <v>60</v>
      </c>
    </row>
    <row r="13" spans="1:31" x14ac:dyDescent="0.3">
      <c r="A13" t="s">
        <v>95</v>
      </c>
      <c r="C13" s="2" t="s">
        <v>43</v>
      </c>
      <c r="D13" s="2"/>
      <c r="E13" s="1" t="s">
        <v>50</v>
      </c>
      <c r="F13" t="s">
        <v>42</v>
      </c>
      <c r="G13" s="11">
        <v>44927</v>
      </c>
      <c r="H13" s="11">
        <v>44986</v>
      </c>
      <c r="I13" s="11">
        <v>45383</v>
      </c>
      <c r="J13" s="11">
        <v>45443</v>
      </c>
      <c r="K13">
        <f t="shared" si="2"/>
        <v>59</v>
      </c>
      <c r="L13">
        <f t="shared" si="3"/>
        <v>60</v>
      </c>
      <c r="M13" s="7"/>
      <c r="N13" s="2" t="s">
        <v>44</v>
      </c>
      <c r="T13">
        <f t="shared" si="0"/>
        <v>0</v>
      </c>
      <c r="U13" s="10">
        <f t="shared" si="1"/>
        <v>44927</v>
      </c>
      <c r="V13">
        <f t="shared" si="4"/>
        <v>59</v>
      </c>
      <c r="W13">
        <f t="shared" si="5"/>
        <v>397</v>
      </c>
      <c r="X13">
        <f t="shared" si="6"/>
        <v>60</v>
      </c>
    </row>
    <row r="14" spans="1:31" x14ac:dyDescent="0.3">
      <c r="A14" t="s">
        <v>96</v>
      </c>
      <c r="C14" s="2" t="s">
        <v>26</v>
      </c>
      <c r="D14" s="2"/>
      <c r="E14" s="1">
        <v>44593</v>
      </c>
      <c r="F14" t="s">
        <v>38</v>
      </c>
      <c r="G14" s="13" t="s">
        <v>50</v>
      </c>
      <c r="H14" s="13" t="s">
        <v>50</v>
      </c>
      <c r="I14" s="13" t="s">
        <v>50</v>
      </c>
      <c r="J14" s="13" t="s">
        <v>50</v>
      </c>
      <c r="K14" t="e">
        <f t="shared" si="2"/>
        <v>#VALUE!</v>
      </c>
      <c r="L14" t="e">
        <f t="shared" si="3"/>
        <v>#VALUE!</v>
      </c>
      <c r="M14" s="7"/>
      <c r="N14" s="2"/>
      <c r="T14" t="e">
        <f t="shared" si="0"/>
        <v>#VALUE!</v>
      </c>
      <c r="U14" s="10" t="e">
        <f t="shared" si="1"/>
        <v>#VALUE!</v>
      </c>
      <c r="V14" t="e">
        <f t="shared" si="4"/>
        <v>#VALUE!</v>
      </c>
      <c r="W14" t="e">
        <f t="shared" si="5"/>
        <v>#VALUE!</v>
      </c>
      <c r="X14" t="e">
        <f t="shared" si="6"/>
        <v>#VALUE!</v>
      </c>
    </row>
    <row r="15" spans="1:31" ht="33" x14ac:dyDescent="0.3">
      <c r="A15" t="s">
        <v>97</v>
      </c>
      <c r="C15" s="2" t="s">
        <v>27</v>
      </c>
      <c r="D15" s="2"/>
      <c r="E15" s="1" t="s">
        <v>50</v>
      </c>
      <c r="F15" t="s">
        <v>45</v>
      </c>
      <c r="G15" s="11">
        <v>45108</v>
      </c>
      <c r="H15" s="11">
        <v>45322</v>
      </c>
      <c r="I15" s="11">
        <v>45383</v>
      </c>
      <c r="J15" s="11">
        <v>45443</v>
      </c>
      <c r="K15">
        <f t="shared" si="2"/>
        <v>214</v>
      </c>
      <c r="L15">
        <f t="shared" si="3"/>
        <v>60</v>
      </c>
      <c r="M15" s="7"/>
      <c r="N15" s="2" t="s">
        <v>93</v>
      </c>
      <c r="T15">
        <f t="shared" si="0"/>
        <v>181</v>
      </c>
      <c r="U15" s="10">
        <f t="shared" si="1"/>
        <v>45108</v>
      </c>
      <c r="V15">
        <f t="shared" si="4"/>
        <v>214</v>
      </c>
      <c r="W15">
        <f t="shared" si="5"/>
        <v>61</v>
      </c>
      <c r="X15">
        <f t="shared" si="6"/>
        <v>60</v>
      </c>
    </row>
    <row r="16" spans="1:31" x14ac:dyDescent="0.3">
      <c r="A16" t="s">
        <v>98</v>
      </c>
      <c r="C16" s="2" t="s">
        <v>27</v>
      </c>
      <c r="D16" s="2"/>
      <c r="E16" s="1" t="s">
        <v>50</v>
      </c>
      <c r="F16" t="s">
        <v>45</v>
      </c>
      <c r="G16" s="11">
        <v>45108</v>
      </c>
      <c r="H16" s="11">
        <v>45322</v>
      </c>
      <c r="I16" s="11">
        <v>45383</v>
      </c>
      <c r="J16" s="11">
        <v>45443</v>
      </c>
      <c r="K16">
        <f t="shared" si="2"/>
        <v>214</v>
      </c>
      <c r="L16">
        <f t="shared" si="3"/>
        <v>60</v>
      </c>
      <c r="M16" s="7"/>
      <c r="N16" s="2" t="s">
        <v>46</v>
      </c>
      <c r="T16">
        <f t="shared" si="0"/>
        <v>181</v>
      </c>
      <c r="U16" s="10">
        <f t="shared" si="1"/>
        <v>45108</v>
      </c>
      <c r="V16">
        <f t="shared" si="4"/>
        <v>214</v>
      </c>
      <c r="W16">
        <f t="shared" si="5"/>
        <v>61</v>
      </c>
      <c r="X16">
        <f t="shared" si="6"/>
        <v>60</v>
      </c>
    </row>
    <row r="17" spans="1:24" x14ac:dyDescent="0.3">
      <c r="A17" t="s">
        <v>99</v>
      </c>
      <c r="C17" s="2"/>
      <c r="D17" s="2"/>
      <c r="E17" s="1"/>
      <c r="F17" t="s">
        <v>45</v>
      </c>
      <c r="G17" s="11">
        <v>45108</v>
      </c>
      <c r="H17" s="11">
        <v>45322</v>
      </c>
      <c r="I17" s="11">
        <v>45383</v>
      </c>
      <c r="J17" s="11">
        <v>45443</v>
      </c>
      <c r="M17" s="7"/>
      <c r="N17" s="2"/>
      <c r="U17" s="10"/>
    </row>
    <row r="18" spans="1:24" x14ac:dyDescent="0.3">
      <c r="A18" t="s">
        <v>100</v>
      </c>
      <c r="C18" s="2"/>
      <c r="D18" s="2"/>
      <c r="E18" s="1"/>
      <c r="F18" t="s">
        <v>45</v>
      </c>
      <c r="G18" s="11">
        <v>45108</v>
      </c>
      <c r="H18" s="11">
        <v>45322</v>
      </c>
      <c r="I18" s="11">
        <v>45383</v>
      </c>
      <c r="J18" s="11">
        <v>45443</v>
      </c>
      <c r="M18" s="7"/>
      <c r="N18" s="2"/>
      <c r="U18" s="10"/>
    </row>
    <row r="19" spans="1:24" ht="33" x14ac:dyDescent="0.3">
      <c r="A19" t="s">
        <v>82</v>
      </c>
      <c r="C19" s="2" t="s">
        <v>28</v>
      </c>
      <c r="D19" s="2"/>
      <c r="E19" s="1">
        <v>44682</v>
      </c>
      <c r="F19" t="s">
        <v>47</v>
      </c>
      <c r="G19" s="11">
        <v>45108</v>
      </c>
      <c r="H19" s="11">
        <v>45322</v>
      </c>
      <c r="I19" s="11">
        <v>45383</v>
      </c>
      <c r="J19" s="11">
        <v>45443</v>
      </c>
      <c r="K19">
        <f t="shared" si="2"/>
        <v>214</v>
      </c>
      <c r="L19">
        <f t="shared" si="3"/>
        <v>60</v>
      </c>
      <c r="M19" s="7" t="s">
        <v>101</v>
      </c>
      <c r="N19" s="2" t="s">
        <v>48</v>
      </c>
      <c r="T19">
        <f t="shared" si="0"/>
        <v>181</v>
      </c>
      <c r="U19" s="10">
        <f t="shared" si="1"/>
        <v>45108</v>
      </c>
      <c r="V19">
        <f t="shared" si="4"/>
        <v>214</v>
      </c>
      <c r="W19">
        <f t="shared" si="5"/>
        <v>61</v>
      </c>
      <c r="X19">
        <f t="shared" si="6"/>
        <v>60</v>
      </c>
    </row>
    <row r="20" spans="1:24" x14ac:dyDescent="0.3">
      <c r="A20" t="s">
        <v>83</v>
      </c>
      <c r="C20" s="2" t="s">
        <v>28</v>
      </c>
      <c r="D20" s="2"/>
      <c r="E20" s="1">
        <v>44682</v>
      </c>
      <c r="F20" t="s">
        <v>49</v>
      </c>
      <c r="G20" s="11">
        <v>45108</v>
      </c>
      <c r="H20" s="11">
        <v>45322</v>
      </c>
      <c r="I20" s="11">
        <v>45383</v>
      </c>
      <c r="J20" s="11">
        <v>45443</v>
      </c>
      <c r="K20">
        <f t="shared" si="2"/>
        <v>214</v>
      </c>
      <c r="L20">
        <f t="shared" si="3"/>
        <v>60</v>
      </c>
      <c r="M20" s="7"/>
      <c r="N20" s="2"/>
      <c r="T20">
        <f t="shared" si="0"/>
        <v>181</v>
      </c>
      <c r="U20" s="10">
        <f t="shared" si="1"/>
        <v>45108</v>
      </c>
      <c r="V20">
        <f t="shared" si="4"/>
        <v>214</v>
      </c>
      <c r="W20">
        <f t="shared" si="5"/>
        <v>61</v>
      </c>
      <c r="X20">
        <f t="shared" si="6"/>
        <v>60</v>
      </c>
    </row>
    <row r="21" spans="1:24" x14ac:dyDescent="0.3">
      <c r="A21" t="s">
        <v>84</v>
      </c>
      <c r="C21" s="2" t="s">
        <v>28</v>
      </c>
      <c r="D21" s="2"/>
      <c r="E21" s="1">
        <v>44682</v>
      </c>
      <c r="F21" t="s">
        <v>102</v>
      </c>
      <c r="G21" s="11">
        <v>45108</v>
      </c>
      <c r="H21" s="11">
        <v>45322</v>
      </c>
      <c r="I21" s="11">
        <v>45383</v>
      </c>
      <c r="J21" s="11">
        <v>45443</v>
      </c>
      <c r="K21">
        <f t="shared" si="2"/>
        <v>214</v>
      </c>
      <c r="L21">
        <f t="shared" si="3"/>
        <v>60</v>
      </c>
      <c r="M21" s="7"/>
      <c r="N21" s="2" t="s">
        <v>103</v>
      </c>
      <c r="T21">
        <f t="shared" si="0"/>
        <v>181</v>
      </c>
      <c r="U21" s="10">
        <f t="shared" si="1"/>
        <v>45108</v>
      </c>
      <c r="V21">
        <f t="shared" si="4"/>
        <v>214</v>
      </c>
      <c r="W21">
        <f t="shared" si="5"/>
        <v>61</v>
      </c>
      <c r="X21">
        <f t="shared" si="6"/>
        <v>60</v>
      </c>
    </row>
    <row r="22" spans="1:24" x14ac:dyDescent="0.3">
      <c r="A22" t="s">
        <v>5</v>
      </c>
      <c r="C22" s="2"/>
      <c r="D22" s="2"/>
      <c r="E22" s="1"/>
      <c r="G22" s="14" t="s">
        <v>88</v>
      </c>
      <c r="H22" s="14" t="s">
        <v>88</v>
      </c>
      <c r="I22" s="14" t="s">
        <v>88</v>
      </c>
      <c r="J22" s="14" t="s">
        <v>88</v>
      </c>
      <c r="K22" t="e">
        <f t="shared" si="2"/>
        <v>#VALUE!</v>
      </c>
      <c r="L22" t="e">
        <f t="shared" si="3"/>
        <v>#VALUE!</v>
      </c>
      <c r="M22" s="7"/>
      <c r="N22" s="2"/>
      <c r="T22" t="e">
        <f t="shared" si="0"/>
        <v>#VALUE!</v>
      </c>
      <c r="U22" s="10" t="e">
        <f t="shared" si="1"/>
        <v>#VALUE!</v>
      </c>
      <c r="V22" t="e">
        <f t="shared" si="4"/>
        <v>#VALUE!</v>
      </c>
      <c r="W22" t="e">
        <f t="shared" si="5"/>
        <v>#VALUE!</v>
      </c>
      <c r="X22" t="e">
        <f t="shared" si="6"/>
        <v>#VALUE!</v>
      </c>
    </row>
    <row r="23" spans="1:24" x14ac:dyDescent="0.3">
      <c r="A23" t="s">
        <v>29</v>
      </c>
      <c r="C23" s="2" t="s">
        <v>30</v>
      </c>
      <c r="D23" s="2"/>
      <c r="E23" s="1">
        <v>43952</v>
      </c>
      <c r="F23" t="s">
        <v>111</v>
      </c>
      <c r="G23" s="14" t="s">
        <v>88</v>
      </c>
      <c r="H23" s="14" t="s">
        <v>88</v>
      </c>
      <c r="I23" s="14" t="s">
        <v>88</v>
      </c>
      <c r="J23" s="14" t="s">
        <v>88</v>
      </c>
      <c r="K23" t="e">
        <f t="shared" si="2"/>
        <v>#VALUE!</v>
      </c>
      <c r="L23" t="e">
        <f t="shared" si="3"/>
        <v>#VALUE!</v>
      </c>
      <c r="M23" s="7"/>
      <c r="N23" s="2" t="s">
        <v>110</v>
      </c>
      <c r="T23" t="e">
        <f t="shared" si="0"/>
        <v>#VALUE!</v>
      </c>
      <c r="U23" s="10" t="e">
        <f t="shared" si="1"/>
        <v>#VALUE!</v>
      </c>
      <c r="V23" t="e">
        <f t="shared" si="4"/>
        <v>#VALUE!</v>
      </c>
      <c r="W23" t="e">
        <f t="shared" si="5"/>
        <v>#VALUE!</v>
      </c>
      <c r="X23" t="e">
        <f t="shared" si="6"/>
        <v>#VALUE!</v>
      </c>
    </row>
    <row r="24" spans="1:24" x14ac:dyDescent="0.3">
      <c r="A24" t="s">
        <v>9</v>
      </c>
      <c r="C24" s="2"/>
      <c r="D24" s="2"/>
      <c r="E24" s="1">
        <v>43952</v>
      </c>
      <c r="F24" t="s">
        <v>111</v>
      </c>
      <c r="G24" s="14" t="s">
        <v>88</v>
      </c>
      <c r="H24" s="14" t="s">
        <v>88</v>
      </c>
      <c r="I24" s="14" t="s">
        <v>88</v>
      </c>
      <c r="J24" s="14" t="s">
        <v>88</v>
      </c>
      <c r="K24" t="e">
        <f t="shared" si="2"/>
        <v>#VALUE!</v>
      </c>
      <c r="L24" t="e">
        <f t="shared" si="3"/>
        <v>#VALUE!</v>
      </c>
      <c r="M24" s="7"/>
      <c r="N24" s="2"/>
      <c r="T24" t="e">
        <f t="shared" si="0"/>
        <v>#VALUE!</v>
      </c>
      <c r="U24" s="10" t="e">
        <f t="shared" si="1"/>
        <v>#VALUE!</v>
      </c>
      <c r="V24" t="e">
        <f t="shared" si="4"/>
        <v>#VALUE!</v>
      </c>
      <c r="W24" t="e">
        <f t="shared" si="5"/>
        <v>#VALUE!</v>
      </c>
      <c r="X24" t="e">
        <f t="shared" si="6"/>
        <v>#VALUE!</v>
      </c>
    </row>
    <row r="25" spans="1:24" x14ac:dyDescent="0.3">
      <c r="A25" t="s">
        <v>10</v>
      </c>
      <c r="C25" s="2" t="s">
        <v>30</v>
      </c>
      <c r="D25" s="2"/>
      <c r="E25" s="1">
        <v>43952</v>
      </c>
      <c r="F25" t="s">
        <v>111</v>
      </c>
      <c r="G25" s="14" t="s">
        <v>88</v>
      </c>
      <c r="H25" s="14" t="s">
        <v>88</v>
      </c>
      <c r="I25" s="14" t="s">
        <v>88</v>
      </c>
      <c r="J25" s="14" t="s">
        <v>88</v>
      </c>
      <c r="K25" t="e">
        <f t="shared" si="2"/>
        <v>#VALUE!</v>
      </c>
      <c r="L25" t="e">
        <f t="shared" si="3"/>
        <v>#VALUE!</v>
      </c>
      <c r="M25" s="7"/>
      <c r="N25" s="2"/>
      <c r="T25" t="e">
        <f t="shared" si="0"/>
        <v>#VALUE!</v>
      </c>
      <c r="U25" s="10" t="e">
        <f t="shared" si="1"/>
        <v>#VALUE!</v>
      </c>
      <c r="V25" t="e">
        <f t="shared" si="4"/>
        <v>#VALUE!</v>
      </c>
      <c r="W25" t="e">
        <f t="shared" si="5"/>
        <v>#VALUE!</v>
      </c>
      <c r="X25" t="e">
        <f t="shared" si="6"/>
        <v>#VALUE!</v>
      </c>
    </row>
    <row r="26" spans="1:24" ht="33" x14ac:dyDescent="0.3">
      <c r="A26" t="s">
        <v>11</v>
      </c>
      <c r="C26" s="2" t="s">
        <v>31</v>
      </c>
      <c r="D26" s="2"/>
      <c r="E26" s="1">
        <v>43983</v>
      </c>
      <c r="F26" t="s">
        <v>111</v>
      </c>
      <c r="G26" s="14" t="s">
        <v>88</v>
      </c>
      <c r="H26" s="14" t="s">
        <v>88</v>
      </c>
      <c r="I26" s="14" t="s">
        <v>88</v>
      </c>
      <c r="J26" s="14" t="s">
        <v>88</v>
      </c>
      <c r="K26" t="e">
        <f t="shared" si="2"/>
        <v>#VALUE!</v>
      </c>
      <c r="L26" t="e">
        <f t="shared" si="3"/>
        <v>#VALUE!</v>
      </c>
      <c r="M26" s="7"/>
      <c r="N26" s="2"/>
      <c r="T26" t="e">
        <f t="shared" si="0"/>
        <v>#VALUE!</v>
      </c>
      <c r="U26" s="10" t="e">
        <f t="shared" si="1"/>
        <v>#VALUE!</v>
      </c>
      <c r="V26" t="e">
        <f t="shared" si="4"/>
        <v>#VALUE!</v>
      </c>
      <c r="W26" t="e">
        <f t="shared" si="5"/>
        <v>#VALUE!</v>
      </c>
      <c r="X26" t="e">
        <f t="shared" si="6"/>
        <v>#VALUE!</v>
      </c>
    </row>
    <row r="27" spans="1:24" x14ac:dyDescent="0.3">
      <c r="A27" t="s">
        <v>117</v>
      </c>
      <c r="C27" s="2"/>
      <c r="D27" s="2"/>
      <c r="E27" s="1"/>
      <c r="F27" t="s">
        <v>110</v>
      </c>
      <c r="G27" s="14" t="s">
        <v>88</v>
      </c>
      <c r="H27" s="14" t="s">
        <v>88</v>
      </c>
      <c r="I27" s="14" t="s">
        <v>88</v>
      </c>
      <c r="J27" s="14" t="s">
        <v>88</v>
      </c>
      <c r="M27" s="7"/>
      <c r="N27" s="2"/>
      <c r="U27" s="10"/>
    </row>
    <row r="28" spans="1:24" x14ac:dyDescent="0.3">
      <c r="A28" t="s">
        <v>51</v>
      </c>
      <c r="C28" t="s">
        <v>53</v>
      </c>
      <c r="E28" s="5">
        <v>44562</v>
      </c>
      <c r="F28" t="s">
        <v>119</v>
      </c>
      <c r="G28" s="11">
        <v>45108</v>
      </c>
      <c r="H28" s="11">
        <v>45322</v>
      </c>
      <c r="I28" s="11">
        <v>45323</v>
      </c>
      <c r="J28" s="11">
        <v>45443</v>
      </c>
      <c r="K28">
        <f t="shared" ref="K28" si="7">_xlfn.DAYS(H28,G28)</f>
        <v>214</v>
      </c>
      <c r="L28">
        <f t="shared" ref="L28" si="8">_xlfn.DAYS(J28,I28)</f>
        <v>120</v>
      </c>
      <c r="M28" s="7"/>
      <c r="N28" s="2"/>
      <c r="T28">
        <f t="shared" ref="T28" si="9">_xlfn.DAYS(G28,$U$1)</f>
        <v>181</v>
      </c>
      <c r="U28" s="10">
        <f t="shared" ref="U28" si="10">$U$1+T28</f>
        <v>45108</v>
      </c>
      <c r="V28">
        <f t="shared" ref="V28" si="11">K28</f>
        <v>214</v>
      </c>
      <c r="W28">
        <f t="shared" ref="W28" si="12">_xlfn.DAYS(I28,H28)</f>
        <v>1</v>
      </c>
      <c r="X28">
        <f t="shared" ref="X28" si="13">L28</f>
        <v>120</v>
      </c>
    </row>
    <row r="29" spans="1:24" x14ac:dyDescent="0.3">
      <c r="A29" t="s">
        <v>106</v>
      </c>
      <c r="C29" s="2" t="s">
        <v>18</v>
      </c>
      <c r="D29" s="2" t="s">
        <v>104</v>
      </c>
      <c r="E29" s="1">
        <v>44593</v>
      </c>
      <c r="F29" t="s">
        <v>33</v>
      </c>
      <c r="G29" s="13" t="s">
        <v>50</v>
      </c>
      <c r="H29" s="13" t="s">
        <v>50</v>
      </c>
      <c r="I29" s="11">
        <v>45292</v>
      </c>
      <c r="J29" s="11">
        <v>45352</v>
      </c>
      <c r="K29" t="e">
        <f t="shared" si="2"/>
        <v>#VALUE!</v>
      </c>
      <c r="L29">
        <f t="shared" si="3"/>
        <v>60</v>
      </c>
      <c r="M29" s="7"/>
      <c r="N29" s="2" t="s">
        <v>105</v>
      </c>
      <c r="T29" t="e">
        <f t="shared" si="0"/>
        <v>#VALUE!</v>
      </c>
      <c r="U29" s="10" t="e">
        <f t="shared" si="1"/>
        <v>#VALUE!</v>
      </c>
      <c r="V29" t="e">
        <f t="shared" si="4"/>
        <v>#VALUE!</v>
      </c>
      <c r="W29" t="e">
        <f t="shared" si="5"/>
        <v>#VALUE!</v>
      </c>
      <c r="X29">
        <f t="shared" si="6"/>
        <v>60</v>
      </c>
    </row>
    <row r="30" spans="1:24" x14ac:dyDescent="0.3">
      <c r="A30" t="s">
        <v>107</v>
      </c>
      <c r="C30" s="2" t="s">
        <v>19</v>
      </c>
      <c r="D30" s="2"/>
      <c r="E30" s="1">
        <v>44593</v>
      </c>
      <c r="F30" t="s">
        <v>33</v>
      </c>
      <c r="G30" s="13" t="s">
        <v>50</v>
      </c>
      <c r="H30" s="13" t="s">
        <v>50</v>
      </c>
      <c r="I30" s="11">
        <v>45292</v>
      </c>
      <c r="J30" s="11">
        <v>45352</v>
      </c>
      <c r="K30" t="e">
        <f t="shared" si="2"/>
        <v>#VALUE!</v>
      </c>
      <c r="L30">
        <f t="shared" si="3"/>
        <v>60</v>
      </c>
      <c r="M30" s="7"/>
      <c r="N30" s="2"/>
      <c r="T30" t="e">
        <f t="shared" si="0"/>
        <v>#VALUE!</v>
      </c>
      <c r="U30" s="10" t="e">
        <f t="shared" si="1"/>
        <v>#VALUE!</v>
      </c>
      <c r="V30" t="e">
        <f t="shared" si="4"/>
        <v>#VALUE!</v>
      </c>
      <c r="W30" t="e">
        <f t="shared" si="5"/>
        <v>#VALUE!</v>
      </c>
      <c r="X30">
        <f t="shared" si="6"/>
        <v>60</v>
      </c>
    </row>
    <row r="31" spans="1:24" x14ac:dyDescent="0.3">
      <c r="A31" t="s">
        <v>108</v>
      </c>
      <c r="C31" s="2" t="s">
        <v>54</v>
      </c>
      <c r="D31" s="2"/>
      <c r="E31" s="1">
        <v>44593</v>
      </c>
      <c r="F31" t="s">
        <v>33</v>
      </c>
      <c r="G31" s="13" t="s">
        <v>50</v>
      </c>
      <c r="H31" s="13" t="s">
        <v>50</v>
      </c>
      <c r="I31" s="11">
        <v>45292</v>
      </c>
      <c r="J31" s="11">
        <v>45352</v>
      </c>
      <c r="K31" t="e">
        <f t="shared" si="2"/>
        <v>#VALUE!</v>
      </c>
      <c r="L31">
        <f t="shared" si="3"/>
        <v>60</v>
      </c>
      <c r="M31" s="7"/>
      <c r="N31" s="2"/>
      <c r="T31" t="e">
        <f t="shared" si="0"/>
        <v>#VALUE!</v>
      </c>
      <c r="U31" s="10" t="e">
        <f t="shared" si="1"/>
        <v>#VALUE!</v>
      </c>
      <c r="V31" t="e">
        <f t="shared" si="4"/>
        <v>#VALUE!</v>
      </c>
      <c r="W31" t="e">
        <f t="shared" si="5"/>
        <v>#VALUE!</v>
      </c>
      <c r="X31">
        <f t="shared" si="6"/>
        <v>60</v>
      </c>
    </row>
    <row r="32" spans="1:24" x14ac:dyDescent="0.3">
      <c r="A32" t="s">
        <v>109</v>
      </c>
      <c r="C32" s="2" t="s">
        <v>19</v>
      </c>
      <c r="D32" s="2"/>
      <c r="E32" s="1">
        <v>44593</v>
      </c>
      <c r="F32" t="s">
        <v>33</v>
      </c>
      <c r="G32" s="13" t="s">
        <v>50</v>
      </c>
      <c r="H32" s="13" t="s">
        <v>50</v>
      </c>
      <c r="I32" s="11">
        <v>45292</v>
      </c>
      <c r="J32" s="11">
        <v>45352</v>
      </c>
      <c r="K32" t="e">
        <f t="shared" si="2"/>
        <v>#VALUE!</v>
      </c>
      <c r="L32">
        <f t="shared" si="3"/>
        <v>60</v>
      </c>
      <c r="M32" s="7"/>
      <c r="N32" s="2"/>
      <c r="T32" t="e">
        <f t="shared" si="0"/>
        <v>#VALUE!</v>
      </c>
      <c r="U32" s="10" t="e">
        <f t="shared" si="1"/>
        <v>#VALUE!</v>
      </c>
      <c r="V32" t="e">
        <f t="shared" si="4"/>
        <v>#VALUE!</v>
      </c>
      <c r="W32" t="e">
        <f t="shared" si="5"/>
        <v>#VALUE!</v>
      </c>
      <c r="X32">
        <f t="shared" si="6"/>
        <v>60</v>
      </c>
    </row>
    <row r="33" spans="1:24" x14ac:dyDescent="0.3">
      <c r="A33" t="s">
        <v>112</v>
      </c>
      <c r="C33" s="2" t="s">
        <v>18</v>
      </c>
      <c r="D33" s="2" t="s">
        <v>104</v>
      </c>
      <c r="E33" s="4">
        <v>44652</v>
      </c>
      <c r="F33" t="s">
        <v>33</v>
      </c>
      <c r="G33" s="13" t="s">
        <v>50</v>
      </c>
      <c r="H33" s="13" t="s">
        <v>50</v>
      </c>
      <c r="I33" s="11">
        <v>45323</v>
      </c>
      <c r="J33" s="11">
        <v>45443</v>
      </c>
      <c r="K33" t="e">
        <f t="shared" si="2"/>
        <v>#VALUE!</v>
      </c>
      <c r="L33">
        <f t="shared" si="3"/>
        <v>120</v>
      </c>
      <c r="M33" s="7"/>
      <c r="N33" s="2"/>
      <c r="T33" t="e">
        <f t="shared" si="0"/>
        <v>#VALUE!</v>
      </c>
      <c r="U33" s="10" t="e">
        <f t="shared" si="1"/>
        <v>#VALUE!</v>
      </c>
      <c r="V33" t="e">
        <f t="shared" si="4"/>
        <v>#VALUE!</v>
      </c>
      <c r="W33" t="e">
        <f t="shared" si="5"/>
        <v>#VALUE!</v>
      </c>
      <c r="X33">
        <f t="shared" si="6"/>
        <v>120</v>
      </c>
    </row>
    <row r="34" spans="1:24" x14ac:dyDescent="0.3">
      <c r="A34" t="s">
        <v>113</v>
      </c>
      <c r="C34" s="2"/>
      <c r="D34" s="2"/>
      <c r="E34" s="4" t="s">
        <v>114</v>
      </c>
      <c r="F34" t="s">
        <v>115</v>
      </c>
      <c r="G34" s="13" t="s">
        <v>50</v>
      </c>
      <c r="H34" s="13" t="s">
        <v>50</v>
      </c>
      <c r="I34" s="11">
        <v>45323</v>
      </c>
      <c r="J34" s="11">
        <v>45443</v>
      </c>
      <c r="M34" s="7"/>
      <c r="N34" s="2"/>
      <c r="U34" s="10"/>
    </row>
    <row r="35" spans="1:24" x14ac:dyDescent="0.3">
      <c r="A35" t="s">
        <v>116</v>
      </c>
      <c r="C35" s="2"/>
      <c r="D35" s="2"/>
      <c r="E35" s="4"/>
      <c r="F35" t="s">
        <v>33</v>
      </c>
      <c r="G35" s="13" t="s">
        <v>50</v>
      </c>
      <c r="H35" s="13" t="s">
        <v>50</v>
      </c>
      <c r="I35" s="11">
        <v>45323</v>
      </c>
      <c r="J35" s="11">
        <v>45443</v>
      </c>
      <c r="M35" s="7"/>
      <c r="N35" s="2"/>
      <c r="U35" s="10"/>
    </row>
    <row r="36" spans="1:24" x14ac:dyDescent="0.3">
      <c r="A36" t="s">
        <v>118</v>
      </c>
      <c r="C36" s="2" t="s">
        <v>55</v>
      </c>
      <c r="D36" s="2"/>
      <c r="E36" s="4">
        <v>44440</v>
      </c>
      <c r="F36" t="s">
        <v>33</v>
      </c>
      <c r="G36" s="11">
        <v>45108</v>
      </c>
      <c r="H36" s="11">
        <v>45322</v>
      </c>
      <c r="I36" s="11">
        <v>45323</v>
      </c>
      <c r="J36" s="11">
        <v>45443</v>
      </c>
      <c r="K36">
        <f t="shared" si="2"/>
        <v>214</v>
      </c>
      <c r="L36">
        <f t="shared" si="3"/>
        <v>120</v>
      </c>
      <c r="M36" s="7"/>
      <c r="N36" s="2"/>
      <c r="T36">
        <f t="shared" si="0"/>
        <v>181</v>
      </c>
      <c r="U36" s="10">
        <f t="shared" si="1"/>
        <v>45108</v>
      </c>
      <c r="V36">
        <f t="shared" si="4"/>
        <v>214</v>
      </c>
      <c r="W36">
        <f t="shared" si="5"/>
        <v>1</v>
      </c>
      <c r="X36">
        <f t="shared" si="6"/>
        <v>120</v>
      </c>
    </row>
    <row r="37" spans="1:24" x14ac:dyDescent="0.3">
      <c r="A37" t="s">
        <v>6</v>
      </c>
      <c r="C37" s="2" t="s">
        <v>55</v>
      </c>
      <c r="D37" s="2"/>
      <c r="E37" s="4">
        <v>44440</v>
      </c>
      <c r="F37" t="s">
        <v>33</v>
      </c>
      <c r="G37" s="11">
        <v>45108</v>
      </c>
      <c r="H37" s="11">
        <v>45322</v>
      </c>
      <c r="I37" s="11">
        <v>45323</v>
      </c>
      <c r="J37" s="11">
        <v>45443</v>
      </c>
      <c r="K37">
        <f t="shared" si="2"/>
        <v>214</v>
      </c>
      <c r="L37">
        <f t="shared" si="3"/>
        <v>120</v>
      </c>
      <c r="M37" s="7"/>
      <c r="N37" s="2"/>
      <c r="T37">
        <f t="shared" si="0"/>
        <v>181</v>
      </c>
      <c r="U37" s="10">
        <f t="shared" si="1"/>
        <v>45108</v>
      </c>
      <c r="V37">
        <f t="shared" si="4"/>
        <v>214</v>
      </c>
      <c r="W37">
        <f t="shared" si="5"/>
        <v>1</v>
      </c>
      <c r="X37">
        <f t="shared" si="6"/>
        <v>120</v>
      </c>
    </row>
    <row r="38" spans="1:24" x14ac:dyDescent="0.3">
      <c r="A38" t="s">
        <v>12</v>
      </c>
      <c r="C38" s="2" t="s">
        <v>56</v>
      </c>
      <c r="D38" s="2"/>
      <c r="E38" s="1">
        <v>44593</v>
      </c>
      <c r="F38" t="s">
        <v>33</v>
      </c>
      <c r="G38" s="11">
        <v>45108</v>
      </c>
      <c r="H38" s="11">
        <v>45322</v>
      </c>
      <c r="I38" s="11">
        <v>45323</v>
      </c>
      <c r="J38" s="11">
        <v>45443</v>
      </c>
      <c r="K38">
        <f t="shared" si="2"/>
        <v>214</v>
      </c>
      <c r="L38">
        <f t="shared" si="3"/>
        <v>120</v>
      </c>
      <c r="M38" s="7"/>
      <c r="N38" s="2"/>
      <c r="T38">
        <f t="shared" si="0"/>
        <v>181</v>
      </c>
      <c r="U38" s="10">
        <f t="shared" si="1"/>
        <v>45108</v>
      </c>
      <c r="V38">
        <f t="shared" si="4"/>
        <v>214</v>
      </c>
      <c r="W38">
        <f t="shared" si="5"/>
        <v>1</v>
      </c>
      <c r="X38">
        <f t="shared" si="6"/>
        <v>120</v>
      </c>
    </row>
    <row r="39" spans="1:24" x14ac:dyDescent="0.3">
      <c r="A39" t="s">
        <v>7</v>
      </c>
      <c r="C39" s="2" t="s">
        <v>57</v>
      </c>
      <c r="D39" s="2"/>
      <c r="E39" s="1">
        <v>44986</v>
      </c>
      <c r="G39" s="13" t="s">
        <v>50</v>
      </c>
      <c r="H39" s="13" t="s">
        <v>50</v>
      </c>
      <c r="I39" s="11">
        <v>45442</v>
      </c>
      <c r="J39" s="11">
        <v>45474</v>
      </c>
      <c r="K39" t="e">
        <f t="shared" si="2"/>
        <v>#VALUE!</v>
      </c>
      <c r="L39">
        <f t="shared" si="3"/>
        <v>32</v>
      </c>
      <c r="M39" s="7"/>
      <c r="N39" s="2"/>
      <c r="T39" t="e">
        <f t="shared" si="0"/>
        <v>#VALUE!</v>
      </c>
      <c r="U39" s="10" t="e">
        <f t="shared" si="1"/>
        <v>#VALUE!</v>
      </c>
      <c r="V39" t="e">
        <f t="shared" si="4"/>
        <v>#VALUE!</v>
      </c>
      <c r="W39" t="e">
        <f t="shared" si="5"/>
        <v>#VALUE!</v>
      </c>
      <c r="X39">
        <f t="shared" si="6"/>
        <v>32</v>
      </c>
    </row>
    <row r="40" spans="1:24" x14ac:dyDescent="0.3">
      <c r="A40" t="s">
        <v>52</v>
      </c>
      <c r="C40" s="2" t="s">
        <v>58</v>
      </c>
      <c r="D40" s="2"/>
      <c r="E40" s="1">
        <v>44743</v>
      </c>
      <c r="F40" t="s">
        <v>33</v>
      </c>
      <c r="G40" s="11">
        <v>45108</v>
      </c>
      <c r="H40" s="11">
        <v>45322</v>
      </c>
      <c r="I40" s="11">
        <v>45323</v>
      </c>
      <c r="J40" s="11">
        <v>45473</v>
      </c>
      <c r="K40">
        <f t="shared" si="2"/>
        <v>214</v>
      </c>
      <c r="L40">
        <f t="shared" si="3"/>
        <v>150</v>
      </c>
      <c r="M40" s="7"/>
      <c r="N40" s="2"/>
      <c r="T40">
        <f t="shared" si="0"/>
        <v>181</v>
      </c>
      <c r="U40" s="10">
        <f t="shared" si="1"/>
        <v>45108</v>
      </c>
      <c r="V40">
        <f t="shared" si="4"/>
        <v>214</v>
      </c>
      <c r="W40">
        <f t="shared" si="5"/>
        <v>1</v>
      </c>
      <c r="X40">
        <f t="shared" si="6"/>
        <v>150</v>
      </c>
    </row>
    <row r="41" spans="1:24" x14ac:dyDescent="0.3">
      <c r="A41" t="s">
        <v>59</v>
      </c>
      <c r="F41" t="s">
        <v>34</v>
      </c>
      <c r="G41" s="14" t="s">
        <v>88</v>
      </c>
      <c r="H41" s="14" t="s">
        <v>88</v>
      </c>
      <c r="I41" s="14" t="s">
        <v>88</v>
      </c>
      <c r="J41" s="14" t="s">
        <v>88</v>
      </c>
      <c r="K41" t="e">
        <f t="shared" ref="K41" si="14">_xlfn.DAYS(H41,G41)</f>
        <v>#VALUE!</v>
      </c>
      <c r="L41" t="e">
        <f t="shared" ref="L41" si="15">_xlfn.DAYS(J41,I41)</f>
        <v>#VALUE!</v>
      </c>
      <c r="M41" s="6"/>
      <c r="T41" t="e">
        <f t="shared" si="0"/>
        <v>#VALUE!</v>
      </c>
      <c r="U41" s="10" t="e">
        <f t="shared" si="1"/>
        <v>#VALUE!</v>
      </c>
      <c r="V41" t="e">
        <f t="shared" si="4"/>
        <v>#VALUE!</v>
      </c>
      <c r="W41" t="e">
        <f t="shared" si="5"/>
        <v>#VALUE!</v>
      </c>
      <c r="X41" t="e">
        <f t="shared" si="6"/>
        <v>#VALUE!</v>
      </c>
    </row>
    <row r="42" spans="1:24" x14ac:dyDescent="0.3">
      <c r="G42" s="6"/>
      <c r="H42" s="6"/>
      <c r="I42" s="6"/>
      <c r="J42" s="6"/>
      <c r="K42" s="6"/>
      <c r="L42" s="6"/>
      <c r="M42" s="6"/>
    </row>
  </sheetData>
  <autoFilter ref="A1:Z41" xr:uid="{05AB18C5-8184-4286-900E-5EDEC6ED3E5F}"/>
  <dataConsolidate/>
  <phoneticPr fontId="2" type="noConversion"/>
  <pageMargins left="0.7" right="0.7" top="0.75" bottom="0.75" header="0.3" footer="0.3"/>
  <pageSetup orientation="portrait" r:id="rId1"/>
  <headerFooter>
    <oddHeader>&amp;C&amp;"Calibri"&amp;10&amp;K000000 &lt;Public&gt;&amp;1#_x000D_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eetings" ma:contentTypeID="0x010100E45EF0F8AAA65E428351BA36F1B645BE0F0024DA9E90EA494343B8CF7E2421405214" ma:contentTypeVersion="14" ma:contentTypeDescription="" ma:contentTypeScope="" ma:versionID="576ac2d6d4093d812aa787f4885b8753">
  <xsd:schema xmlns:xsd="http://www.w3.org/2001/XMLSchema" xmlns:xs="http://www.w3.org/2001/XMLSchema" xmlns:p="http://schemas.microsoft.com/office/2006/metadata/properties" xmlns:ns1="http://schemas.microsoft.com/sharepoint/v3" xmlns:ns2="2fb8a92a-9032-49d6-b983-191f0a73b01f" xmlns:ns3="4bd63098-0c83-43cf-abdd-085f2cc55a51" targetNamespace="http://schemas.microsoft.com/office/2006/metadata/properties" ma:root="true" ma:fieldsID="6ceb9fd20ae96694a3b788101da3a6ff" ns1:_="" ns2:_="" ns3:_="">
    <xsd:import namespace="http://schemas.microsoft.com/sharepoint/v3"/>
    <xsd:import namespace="2fb8a92a-9032-49d6-b983-191f0a73b01f"/>
    <xsd:import namespace="4bd63098-0c83-43cf-abdd-085f2cc55a51"/>
    <xsd:element name="properties">
      <xsd:complexType>
        <xsd:sequence>
          <xsd:element name="documentManagement">
            <xsd:complexType>
              <xsd:all>
                <xsd:element ref="ns2:Document_x0020_Categorization_x0020_Policy"/>
                <xsd:element ref="ns2:Owner_x0020_Group" minOccurs="0"/>
                <xsd:element ref="ns2:Committee" minOccurs="0"/>
                <xsd:element ref="ns2:WECC_x0020_Status" minOccurs="0"/>
                <xsd:element ref="ns2:Privacy"/>
                <xsd:element ref="ns2:Meeting_x0020_Documents" minOccurs="0"/>
                <xsd:element ref="ns2:Adopted_x002f_Approved_x0020_By" minOccurs="0"/>
                <xsd:element ref="ns2:Jurisdiction" minOccurs="0"/>
                <xsd:element ref="ns3:Event_x0020_ID" minOccurs="0"/>
                <xsd:element ref="ns3:TaxKeywordTaxHTField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1:_dlc_Exempt" minOccurs="0"/>
                <xsd:element ref="ns1:_dlc_ExpireDateSaved" minOccurs="0"/>
                <xsd:element ref="ns1:_dlc_ExpireDate" minOccurs="0"/>
                <xsd:element ref="ns3:Approv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24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25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b8a92a-9032-49d6-b983-191f0a73b01f" elementFormDefault="qualified">
    <xsd:import namespace="http://schemas.microsoft.com/office/2006/documentManagement/types"/>
    <xsd:import namespace="http://schemas.microsoft.com/office/infopath/2007/PartnerControls"/>
    <xsd:element name="Document_x0020_Categorization_x0020_Policy" ma:index="2" ma:displayName="WECC Categorization Policy" ma:default="N/A" ma:format="Dropdown" ma:internalName="Document_x0020_Categorization_x0020_Policy">
      <xsd:simpleType>
        <xsd:restriction base="dms:Choice">
          <xsd:enumeration value="N/A"/>
          <xsd:enumeration value="Charter"/>
          <xsd:enumeration value="Guideline"/>
          <xsd:enumeration value="Policy"/>
          <xsd:enumeration value="Regional Criteria"/>
          <xsd:enumeration value="Regional Reliability Standard"/>
          <xsd:enumeration value="Report or Other"/>
        </xsd:restriction>
      </xsd:simpleType>
    </xsd:element>
    <xsd:element name="Owner_x0020_Group" ma:index="3" nillable="true" ma:displayName="Owner Group" ma:internalName="Owner_x0020_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liance"/>
                    <xsd:enumeration value="Compliance Open Webinars"/>
                    <xsd:enumeration value="Compliance Workshop"/>
                    <xsd:enumeration value="Event Analysis &amp; Situational Awareness"/>
                    <xsd:enumeration value="General &amp; Administrative"/>
                    <xsd:enumeration value="Human Resources"/>
                    <xsd:enumeration value="Information Technology"/>
                    <xsd:enumeration value="Legal &amp; Regulatory"/>
                    <xsd:enumeration value="Operations Performance Analysis"/>
                    <xsd:enumeration value="Performance Analysis"/>
                    <xsd:enumeration value="Planning Services"/>
                    <xsd:enumeration value="Registration and Certification"/>
                    <xsd:enumeration value="Reliability Assessment"/>
                    <xsd:enumeration value="Reliability Standards"/>
                    <xsd:enumeration value="Resource Adequacy"/>
                    <xsd:enumeration value="System Adequacy Planning"/>
                    <xsd:enumeration value="System Stability Planning"/>
                    <xsd:enumeration value="Training &amp; Education"/>
                    <xsd:enumeration value="Transmission Expansion Planning"/>
                    <xsd:enumeration value="WREGIS"/>
                  </xsd:restriction>
                </xsd:simpleType>
              </xsd:element>
            </xsd:sequence>
          </xsd:extension>
        </xsd:complexContent>
      </xsd:complexType>
    </xsd:element>
    <xsd:element name="Committee" ma:index="4" nillable="true" ma:displayName="Committee" ma:description="edited" ma:internalName="Committ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FTF"/>
                    <xsd:enumeration value="BOD"/>
                    <xsd:enumeration value="CIMTF"/>
                    <xsd:enumeration value="CSF"/>
                    <xsd:enumeration value="DEEMSF"/>
                    <xsd:enumeration value="EPAS"/>
                    <xsd:enumeration value="ESF"/>
                    <xsd:enumeration value="FAC"/>
                    <xsd:enumeration value="GC"/>
                    <xsd:enumeration value="GOPF"/>
                    <xsd:enumeration value="HPF"/>
                    <xsd:enumeration value="HRCC"/>
                    <xsd:enumeration value="ISEAS"/>
                    <xsd:enumeration value="JGC"/>
                    <xsd:enumeration value="LTPTF"/>
                    <xsd:enumeration value="MAC"/>
                    <xsd:enumeration value="MBS"/>
                    <xsd:enumeration value="MVS"/>
                    <xsd:enumeration value="NC"/>
                    <xsd:enumeration value="OAWG"/>
                    <xsd:enumeration value="PCDS"/>
                    <xsd:enumeration value="PCS"/>
                    <xsd:enumeration value="PS"/>
                    <xsd:enumeration value="PSF"/>
                    <xsd:enumeration value="RAAG"/>
                    <xsd:enumeration value="RAC"/>
                    <xsd:enumeration value="RASRS"/>
                    <xsd:enumeration value="RRC"/>
                    <xsd:enumeration value="S4.9RC"/>
                    <xsd:enumeration value="SCMS"/>
                    <xsd:enumeration value="SRS"/>
                    <xsd:enumeration value="StS"/>
                    <xsd:enumeration value="TCOMS"/>
                    <xsd:enumeration value="UFLSWG"/>
                    <xsd:enumeration value="WREGIS"/>
                    <xsd:enumeration value="WREGIS-SAC"/>
                    <xsd:enumeration value="WSC"/>
                  </xsd:restriction>
                </xsd:simpleType>
              </xsd:element>
            </xsd:sequence>
          </xsd:extension>
        </xsd:complexContent>
      </xsd:complexType>
    </xsd:element>
    <xsd:element name="WECC_x0020_Status" ma:index="5" nillable="true" ma:displayName="WECC Status" ma:format="Dropdown" ma:internalName="WECC_x0020_Status">
      <xsd:simpleType>
        <xsd:restriction base="dms:Choice">
          <xsd:enumeration value="Draft"/>
          <xsd:enumeration value="Approval Item"/>
          <xsd:enumeration value="In Review"/>
          <xsd:enumeration value="Approved/Final"/>
          <xsd:enumeration value="Retired"/>
          <xsd:enumeration value="Replaced"/>
          <xsd:enumeration value="Redline"/>
          <xsd:enumeration value="Active"/>
          <xsd:enumeration value="Closed"/>
          <xsd:enumeration value="Hold"/>
        </xsd:restriction>
      </xsd:simpleType>
    </xsd:element>
    <xsd:element name="Privacy" ma:index="6" ma:displayName="Privacy" ma:format="Dropdown" ma:internalName="Privacy">
      <xsd:simpleType>
        <xsd:restriction base="dms:Choice">
          <xsd:enumeration value="Public"/>
          <xsd:enumeration value="Authenticated"/>
          <xsd:enumeration value="NDA"/>
        </xsd:restriction>
      </xsd:simpleType>
    </xsd:element>
    <xsd:element name="Meeting_x0020_Documents" ma:index="7" nillable="true" ma:displayName="Meeting Documents" ma:internalName="Meeting_x0020_Document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genda"/>
                    <xsd:enumeration value="Announcement"/>
                    <xsd:enumeration value="Approval Item"/>
                    <xsd:enumeration value="Minutes"/>
                    <xsd:enumeration value="Presentation"/>
                    <xsd:enumeration value="Recording"/>
                    <xsd:enumeration value="Schedule"/>
                  </xsd:restriction>
                </xsd:simpleType>
              </xsd:element>
            </xsd:sequence>
          </xsd:extension>
        </xsd:complexContent>
      </xsd:complexType>
    </xsd:element>
    <xsd:element name="Adopted_x002f_Approved_x0020_By" ma:index="8" nillable="true" ma:displayName="Adopted/Approved By" ma:format="Dropdown" ma:internalName="Adopted_x002f_Approved_x0020_By">
      <xsd:simpleType>
        <xsd:restriction base="dms:Choice">
          <xsd:enumeration value="..."/>
          <xsd:enumeration value="ATFWG"/>
          <xsd:enumeration value="ATSMWG"/>
          <xsd:enumeration value="BOD"/>
          <xsd:enumeration value="BPSPRTF"/>
          <xsd:enumeration value="CIMTF"/>
          <xsd:enumeration value="CSWG"/>
          <xsd:enumeration value="DDMWG"/>
          <xsd:enumeration value="DEMSWG"/>
          <xsd:enumeration value="EDTF"/>
          <xsd:enumeration value="EPAS"/>
          <xsd:enumeration value="ESCTF"/>
          <xsd:enumeration value="ESMTF"/>
          <xsd:enumeration value="ESOTF"/>
          <xsd:enumeration value="ESTF"/>
          <xsd:enumeration value="FAC"/>
          <xsd:enumeration value="GC"/>
          <xsd:enumeration value="GOWG"/>
          <xsd:enumeration value="HPEAWG"/>
          <xsd:enumeration value="HPKTTF"/>
          <xsd:enumeration value="HPMMTF"/>
          <xsd:enumeration value="HPWG"/>
          <xsd:enumeration value="HRCC"/>
          <xsd:enumeration value="ISAS"/>
          <xsd:enumeration value="JGC"/>
          <xsd:enumeration value="JSIS"/>
          <xsd:enumeration value="LMWG"/>
          <xsd:enumeration value="LRTF"/>
          <xsd:enumeration value="MAC"/>
          <xsd:enumeration value="MIC"/>
          <xsd:enumeration value="MRAWG"/>
          <xsd:enumeration value="MVS"/>
          <xsd:enumeration value="NC"/>
          <xsd:enumeration value="OAWG"/>
          <xsd:enumeration value="OC"/>
          <xsd:enumeration value="PCDS"/>
          <xsd:enumeration value="PCMS"/>
          <xsd:enumeration value="PPMVDWG"/>
          <xsd:enumeration value="PRPTF"/>
          <xsd:enumeration value="PSWG"/>
          <xsd:enumeration value="PWG"/>
          <xsd:enumeration value="RAC"/>
          <xsd:enumeration value="RASRS"/>
          <xsd:enumeration value="REMWG"/>
          <xsd:enumeration value="RWG"/>
          <xsd:enumeration value="S49RC"/>
          <xsd:enumeration value="SASMS"/>
          <xsd:enumeration value="SCMWG"/>
          <xsd:enumeration value="SETF"/>
          <xsd:enumeration value="SEWG"/>
          <xsd:enumeration value="SPWG"/>
          <xsd:enumeration value="SRS"/>
          <xsd:enumeration value="StS"/>
          <xsd:enumeration value="SWG"/>
          <xsd:enumeration value="TELWG"/>
          <xsd:enumeration value="TSAWG"/>
          <xsd:enumeration value="UFLSWG"/>
          <xsd:enumeration value="WREGIS"/>
          <xsd:enumeration value="WREGIS-SAC"/>
          <xsd:enumeration value="WSC"/>
        </xsd:restriction>
      </xsd:simpleType>
    </xsd:element>
    <xsd:element name="Jurisdiction" ma:index="9" nillable="true" ma:displayName="Jurisdiction" ma:default="US (United States)" ma:internalName="Jurisdi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US (United States)"/>
                    <xsd:enumeration value="AB (Alberta)"/>
                    <xsd:enumeration value="BC (British Columbia)"/>
                    <xsd:enumeration value="MX (Baja Mexico)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63098-0c83-43cf-abdd-085f2cc55a51" elementFormDefault="qualified">
    <xsd:import namespace="http://schemas.microsoft.com/office/2006/documentManagement/types"/>
    <xsd:import namespace="http://schemas.microsoft.com/office/infopath/2007/PartnerControls"/>
    <xsd:element name="Event_x0020_ID" ma:index="11" nillable="true" ma:displayName="Calendar Event ID" ma:internalName="Event_x0020_ID">
      <xsd:simpleType>
        <xsd:restriction base="dms:Note">
          <xsd:maxLength value="255"/>
        </xsd:restriction>
      </xsd:simpleType>
    </xsd:element>
    <xsd:element name="TaxKeywordTaxHTField" ma:index="14" nillable="true" ma:taxonomy="true" ma:internalName="TaxKeywordTaxHTField" ma:taxonomyFieldName="TaxKeyword" ma:displayName="Enterprise Keywords" ma:fieldId="{23f27201-bee3-471e-b2e7-b64fd8b7ca38}" ma:taxonomyMulti="true" ma:sspId="af747698-1922-4602-8604-6fec0d9c99b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16224b44-889d-4166-9284-f04ddcafbdf4}" ma:internalName="TaxCatchAll" ma:showField="CatchAllData" ma:web="4bd63098-0c83-43cf-abdd-085f2cc55a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7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pprover" ma:index="26" ma:displayName="Approver" ma:list="UserInfo" ma:SharePointGroup="4815" ma:internalName="Approver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Categorization_x0020_Policy xmlns="2fb8a92a-9032-49d6-b983-191f0a73b01f">N/A</Document_x0020_Categorization_x0020_Policy>
    <TaxCatchAll xmlns="4bd63098-0c83-43cf-abdd-085f2cc55a51"/>
    <Privacy xmlns="2fb8a92a-9032-49d6-b983-191f0a73b01f">Public</Privacy>
    <Event_x0020_ID xmlns="4bd63098-0c83-43cf-abdd-085f2cc55a51">16936</Event_x0020_ID>
    <Committee xmlns="2fb8a92a-9032-49d6-b983-191f0a73b01f">
      <Value>PCDS</Value>
    </Committee>
    <WECC_x0020_Status xmlns="2fb8a92a-9032-49d6-b983-191f0a73b01f" xsi:nil="true"/>
    <Owner_x0020_Group xmlns="2fb8a92a-9032-49d6-b983-191f0a73b01f">
      <Value>General &amp; Administrative</Value>
    </Owner_x0020_Group>
    <TaxKeywordTaxHTField xmlns="4bd63098-0c83-43cf-abdd-085f2cc55a51">
      <Terms xmlns="http://schemas.microsoft.com/office/infopath/2007/PartnerControls"/>
    </TaxKeywordTaxHTField>
    <Approver xmlns="4bd63098-0c83-43cf-abdd-085f2cc55a51">
      <UserInfo>
        <DisplayName>Jensen, Jon</DisplayName>
        <AccountId>6235</AccountId>
        <AccountType/>
      </UserInfo>
    </Approver>
    <_dlc_DocId xmlns="4bd63098-0c83-43cf-abdd-085f2cc55a51">YWEQ7USXTMD7-11-23658</_dlc_DocId>
    <_dlc_DocIdUrl xmlns="4bd63098-0c83-43cf-abdd-085f2cc55a51">
      <Url>https://internal.wecc.org/_layouts/15/DocIdRedir.aspx?ID=YWEQ7USXTMD7-11-23658</Url>
      <Description>YWEQ7USXTMD7-11-23658</Description>
    </_dlc_DocIdUrl>
    <Jurisdiction xmlns="2fb8a92a-9032-49d6-b983-191f0a73b01f"/>
    <Meeting_x0020_Documents xmlns="2fb8a92a-9032-49d6-b983-191f0a73b01f">
      <Value>Presentation</Value>
    </Meeting_x0020_Documents>
    <Adopted_x002f_Approved_x0020_By xmlns="2fb8a92a-9032-49d6-b983-191f0a73b01f" xsi:nil="true"/>
    <_dlc_ExpireDateSaved xmlns="http://schemas.microsoft.com/sharepoint/v3" xsi:nil="true"/>
    <_dlc_ExpireDate xmlns="http://schemas.microsoft.com/sharepoint/v3">2025-04-24T22:42:19+00:00</_dlc_ExpireDate>
  </documentManagement>
</p:properties>
</file>

<file path=customXml/item5.xml><?xml version="1.0" encoding="utf-8"?>
<?mso-contentType ?>
<p:Policy xmlns:p="office.server.policy" id="" local="true">
  <p:Name>Meetings</p:Name>
  <p:Description>Removal of Expired Meeting Information</p:Description>
  <p:Statement>Per the WECC Website Availability Guidance, Meeting Information and Meeting Materials are subject to the specified retention period.</p:Statement>
  <p:PolicyItems>
    <p:PolicyItem featureId="Microsoft.Office.RecordsManagement.PolicyFeatures.Expiration" staticId="0x010100E45EF0F8AAA65E428351BA36F1B645BE0F|1208973698" UniqueId="956675f0-ad59-411d-b4d7-9acfea54216b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2</number>
                  <property>Modified</property>
                  <propertyId>28cf69c5-fa48-462a-b5cd-27b6f9d2bd5f</propertyId>
                  <period>years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0ADC5C13-E374-418E-B5FC-58C51E66E4D2}"/>
</file>

<file path=customXml/itemProps2.xml><?xml version="1.0" encoding="utf-8"?>
<ds:datastoreItem xmlns:ds="http://schemas.openxmlformats.org/officeDocument/2006/customXml" ds:itemID="{93326E1B-574A-48F4-B09F-FDD6B4DAA6D4}"/>
</file>

<file path=customXml/itemProps3.xml><?xml version="1.0" encoding="utf-8"?>
<ds:datastoreItem xmlns:ds="http://schemas.openxmlformats.org/officeDocument/2006/customXml" ds:itemID="{8CB593EC-2CA3-4BEE-89CE-3B2EC5968027}"/>
</file>

<file path=customXml/itemProps4.xml><?xml version="1.0" encoding="utf-8"?>
<ds:datastoreItem xmlns:ds="http://schemas.openxmlformats.org/officeDocument/2006/customXml" ds:itemID="{6A440610-6F52-40BE-A62C-D270ABDAF3AF}"/>
</file>

<file path=customXml/itemProps5.xml><?xml version="1.0" encoding="utf-8"?>
<ds:datastoreItem xmlns:ds="http://schemas.openxmlformats.org/officeDocument/2006/customXml" ds:itemID="{D635B73C-3F91-4145-8E61-D227228929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Other Data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 of Other ADS Data to Consider Updating_4-12-2023</dc:title>
  <dc:creator>Coleman, Chad</dc:creator>
  <cp:lastModifiedBy>Jensen, Jon</cp:lastModifiedBy>
  <dcterms:created xsi:type="dcterms:W3CDTF">2023-02-27T15:51:25Z</dcterms:created>
  <dcterms:modified xsi:type="dcterms:W3CDTF">2023-04-12T20:42:04Z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8e9819-3d07-47f7-9697-834686d925a0_Enabled">
    <vt:lpwstr>true</vt:lpwstr>
  </property>
  <property fmtid="{D5CDD505-2E9C-101B-9397-08002B2CF9AE}" pid="3" name="MSIP_Label_878e9819-3d07-47f7-9697-834686d925a0_SetDate">
    <vt:lpwstr>2023-04-12T15:30:02Z</vt:lpwstr>
  </property>
  <property fmtid="{D5CDD505-2E9C-101B-9397-08002B2CF9AE}" pid="4" name="MSIP_Label_878e9819-3d07-47f7-9697-834686d925a0_Method">
    <vt:lpwstr>Privileged</vt:lpwstr>
  </property>
  <property fmtid="{D5CDD505-2E9C-101B-9397-08002B2CF9AE}" pid="5" name="MSIP_Label_878e9819-3d07-47f7-9697-834686d925a0_Name">
    <vt:lpwstr>Public</vt:lpwstr>
  </property>
  <property fmtid="{D5CDD505-2E9C-101B-9397-08002B2CF9AE}" pid="6" name="MSIP_Label_878e9819-3d07-47f7-9697-834686d925a0_SiteId">
    <vt:lpwstr>fd6f305d-c929-4e10-9d46-2e7058aae5e6</vt:lpwstr>
  </property>
  <property fmtid="{D5CDD505-2E9C-101B-9397-08002B2CF9AE}" pid="7" name="MSIP_Label_878e9819-3d07-47f7-9697-834686d925a0_ActionId">
    <vt:lpwstr>97e0eeac-ff04-428e-8f98-aab13d059c56</vt:lpwstr>
  </property>
  <property fmtid="{D5CDD505-2E9C-101B-9397-08002B2CF9AE}" pid="8" name="MSIP_Label_878e9819-3d07-47f7-9697-834686d925a0_ContentBits">
    <vt:lpwstr>1</vt:lpwstr>
  </property>
  <property fmtid="{D5CDD505-2E9C-101B-9397-08002B2CF9AE}" pid="9" name="ContentTypeId">
    <vt:lpwstr>0x010100E45EF0F8AAA65E428351BA36F1B645BE0F0024DA9E90EA494343B8CF7E2421405214</vt:lpwstr>
  </property>
  <property fmtid="{D5CDD505-2E9C-101B-9397-08002B2CF9AE}" pid="10" name="_dlc_DocIdItemGuid">
    <vt:lpwstr>7daf16b5-263d-4dd9-b1c2-19b068cb729f</vt:lpwstr>
  </property>
  <property fmtid="{D5CDD505-2E9C-101B-9397-08002B2CF9AE}" pid="11" name="TaxKeyword">
    <vt:lpwstr/>
  </property>
  <property fmtid="{D5CDD505-2E9C-101B-9397-08002B2CF9AE}" pid="12" name="_dlc_policyId">
    <vt:lpwstr>0x010100E45EF0F8AAA65E428351BA36F1B645BE0F|1208973698</vt:lpwstr>
  </property>
  <property fmtid="{D5CDD505-2E9C-101B-9397-08002B2CF9AE}" pid="13" name="ItemRetentionFormula">
    <vt:lpwstr>&lt;formula id="Microsoft.Office.RecordsManagement.PolicyFeatures.Expiration.Formula.BuiltIn"&gt;&lt;number&gt;2&lt;/number&gt;&lt;property&gt;Modified&lt;/property&gt;&lt;propertyId&gt;28cf69c5-fa48-462a-b5cd-27b6f9d2bd5f&lt;/propertyId&gt;&lt;period&gt;years&lt;/period&gt;&lt;/formula&gt;</vt:lpwstr>
  </property>
</Properties>
</file>